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035" windowHeight="8955"/>
  </bookViews>
  <sheets>
    <sheet name="Dopravná" sheetId="1" r:id="rId1"/>
  </sheets>
  <calcPr calcId="145621" iterateCount="1"/>
</workbook>
</file>

<file path=xl/calcChain.xml><?xml version="1.0" encoding="utf-8"?>
<calcChain xmlns="http://schemas.openxmlformats.org/spreadsheetml/2006/main">
  <c r="F31" i="1" l="1"/>
  <c r="F15" i="1"/>
  <c r="F14" i="1"/>
  <c r="F16" i="1"/>
  <c r="F20" i="1"/>
  <c r="F28" i="1"/>
  <c r="F22" i="1"/>
  <c r="F17" i="1"/>
  <c r="F12" i="1"/>
  <c r="F25" i="1"/>
  <c r="F27" i="1"/>
  <c r="F29" i="1"/>
  <c r="F24" i="1"/>
  <c r="F26" i="1"/>
</calcChain>
</file>

<file path=xl/sharedStrings.xml><?xml version="1.0" encoding="utf-8"?>
<sst xmlns="http://schemas.openxmlformats.org/spreadsheetml/2006/main" count="96" uniqueCount="73">
  <si>
    <t xml:space="preserve">ROZPOČET  </t>
  </si>
  <si>
    <t>P.Č.</t>
  </si>
  <si>
    <t>KCN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</si>
  <si>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</si>
  <si>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</si>
  <si>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</si>
  <si>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</si>
  <si>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</si>
  <si>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</si>
  <si>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</si>
  <si>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</si>
  <si>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</si>
  <si>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</si>
  <si>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</si>
  <si>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</si>
  <si>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</si>
  <si>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</si>
  <si>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</si>
  <si>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</si>
  <si>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</si>
  <si>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HSV</t>
  </si>
  <si>
    <t>Práce a dodávky HSV</t>
  </si>
  <si>
    <t>Zemné práce</t>
  </si>
  <si>
    <t>221</t>
  </si>
  <si>
    <t>m2</t>
  </si>
  <si>
    <t>001</t>
  </si>
  <si>
    <t>Komunikácie</t>
  </si>
  <si>
    <t>564731111</t>
  </si>
  <si>
    <t>Podklad alebo kryt z kameniva hrubého drveného veľ. 32-63 mm s rozprestretím a zhutn.hr.100 mm</t>
  </si>
  <si>
    <t>577161224</t>
  </si>
  <si>
    <t>132201101</t>
  </si>
  <si>
    <t>Výkop ryhy do šírky 600 mm v horn.3 do 100 m3</t>
  </si>
  <si>
    <t>m3</t>
  </si>
  <si>
    <t>m</t>
  </si>
  <si>
    <t>Ostatné konštrukcie a práce-búranie</t>
  </si>
  <si>
    <t>919721211</t>
  </si>
  <si>
    <t>Dilatačné škáry vkladané v cementobet. kryte, s vyplnením škár asfaltovou zálievkou</t>
  </si>
  <si>
    <t>919722111</t>
  </si>
  <si>
    <t>Dilatačné škáry rezané v cementobetónovom kryte priečne rezanie škár šírky 2 až 5 mm</t>
  </si>
  <si>
    <t>013</t>
  </si>
  <si>
    <t>9790811211</t>
  </si>
  <si>
    <t>poplatok za skladovanie stavebnej sute</t>
  </si>
  <si>
    <t>t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</si>
  <si>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</si>
  <si>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</si>
  <si>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</si>
  <si>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</si>
  <si>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979082213</t>
  </si>
  <si>
    <t>Vodorovná doprava sutiny so zložením a hrubým urovnaním na vzdialenosť do 1 km</t>
  </si>
  <si>
    <t>979082219</t>
  </si>
  <si>
    <t>Príplatok k cene za každý ďalší aj začatý 1 km nad 1 km</t>
  </si>
  <si>
    <t>979087213</t>
  </si>
  <si>
    <t>Nakladanie na dopravné prostriedky pre vodorovnú dopravu vybúraných hmôt</t>
  </si>
  <si>
    <t>99</t>
  </si>
  <si>
    <t>Presun hmôt HSV</t>
  </si>
  <si>
    <t>998224111</t>
  </si>
  <si>
    <t>Presun hmôt pre pozemné komunikácie s krytom monolitickým betónovým akejkoľvek dĺžky objektu</t>
  </si>
  <si>
    <t>Celkom</t>
  </si>
  <si>
    <t>Betón cestný s  zhutnením, po zhutnení,) hr.120 mm</t>
  </si>
  <si>
    <t>Celkom sDPH %</t>
  </si>
  <si>
    <t>5921745300</t>
  </si>
  <si>
    <t>Obrubník betónový 100x20x5</t>
  </si>
  <si>
    <t>ks</t>
  </si>
  <si>
    <t>917762111</t>
  </si>
  <si>
    <t>Osadenie chodník. obrubníka betónového  ležateho s oporou z betónu prostého tr. C 10/12,5 do lôžka</t>
  </si>
  <si>
    <t>918101111</t>
  </si>
  <si>
    <t>Lôžko pod obrub., krajníky alebo obruby z dlažob. kociek z betónu prostého tr. C 10/12,5</t>
  </si>
  <si>
    <t>5833310100</t>
  </si>
  <si>
    <t>Kamenivo hrubé ťažené 4-8mm B</t>
  </si>
  <si>
    <t>sietovina 6*15x6*15</t>
  </si>
  <si>
    <t xml:space="preserve">  </t>
  </si>
  <si>
    <t>Mestská časť Bratislava Rača</t>
  </si>
  <si>
    <t>Stavba:   Dopravná 22 - športové ihrisko - výmena asfaltového povrchu za betónový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</si>
</sst>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0" formatCode="#,##0;\-#,##0"/>
    <numFmt numFmtId="181" formatCode="#,##0.000;\-#,##0.000"/>
    <numFmt numFmtId="182" formatCode="#,##0.00;\-#,##0.00"/>
  </numFmts>
  <fonts count="17">
    <font>
      <sz val="8"/>
      <name val="MS Sans Serif"/>
      <charset val="1"/>
    </font>
    <font>
      <b/>
      <sz val="14"/>
      <color indexed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sz val="7"/>
      <name val="Arial CE"/>
      <charset val="238"/>
    </font>
    <font>
      <b/>
      <sz val="9"/>
      <color indexed="18"/>
      <name val="Arial CE"/>
      <charset val="238"/>
    </font>
    <font>
      <b/>
      <u/>
      <sz val="8"/>
      <color indexed="10"/>
      <name val="Arial CE"/>
      <charset val="238"/>
    </font>
    <font>
      <i/>
      <sz val="8"/>
      <color indexed="12"/>
      <name val="Arial CE"/>
      <family val="2"/>
      <charset val="1"/>
    </font>
    <font>
      <i/>
      <sz val="8"/>
      <color indexed="12"/>
      <name val="Arial CE"/>
      <charset val="110"/>
    </font>
    <font>
      <sz val="8"/>
      <name val="Arial CE"/>
      <family val="2"/>
      <charset val="1"/>
    </font>
    <font>
      <sz val="8"/>
      <name val="Arial CE"/>
      <charset val="110"/>
    </font>
    <font>
      <i/>
      <sz val="8"/>
      <color indexed="12"/>
      <name val="Arial CE"/>
      <family val="2"/>
      <charset val="238"/>
    </font>
    <font>
      <i/>
      <sz val="8"/>
      <color indexed="12"/>
      <name val="Arial CE"/>
      <charset val="238"/>
    </font>
    <font>
      <sz val="8"/>
      <name val="MS Sans Serif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7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 applyAlignment="0">
      <alignment vertical="top" wrapText="1"/>
      <protection locked="0"/>
    </xf>
    <xf numFmtId="0" fontId="13" fillId="0" borderId="0" applyAlignment="0">
      <alignment vertical="top" wrapText="1"/>
      <protection locked="0"/>
    </xf>
    <xf numFmtId="0" fontId="13" fillId="0" borderId="0" applyAlignment="0">
      <alignment vertical="top" wrapText="1"/>
      <protection locked="0"/>
    </xf>
  </cellStyleXfs>
  <cellXfs count="81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180" fontId="0" fillId="0" borderId="0" xfId="0" applyNumberFormat="1" applyAlignment="1">
      <alignment horizontal="center" vertical="top"/>
      <protection locked="0"/>
    </xf>
    <xf numFmtId="0" fontId="0" fillId="0" borderId="0" xfId="0" applyAlignment="1">
      <alignment horizontal="center" vertical="top" wrapText="1"/>
      <protection locked="0"/>
    </xf>
    <xf numFmtId="0" fontId="0" fillId="0" borderId="0" xfId="0" applyAlignment="1">
      <alignment horizontal="left" vertical="top" wrapText="1"/>
      <protection locked="0"/>
    </xf>
    <xf numFmtId="181" fontId="0" fillId="0" borderId="0" xfId="0" applyNumberFormat="1" applyAlignment="1">
      <alignment horizontal="right" vertical="top"/>
      <protection locked="0"/>
    </xf>
    <xf numFmtId="182" fontId="0" fillId="0" borderId="0" xfId="0" applyNumberFormat="1" applyAlignment="1">
      <alignment horizontal="right" vertical="top"/>
      <protection locked="0"/>
    </xf>
    <xf numFmtId="0" fontId="0" fillId="0" borderId="0" xfId="0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/>
    </xf>
    <xf numFmtId="180" fontId="5" fillId="0" borderId="0" xfId="0" applyNumberFormat="1" applyFont="1" applyAlignment="1">
      <alignment horizontal="center"/>
      <protection locked="0"/>
    </xf>
    <xf numFmtId="0" fontId="5" fillId="0" borderId="0" xfId="0" applyFont="1" applyAlignment="1">
      <alignment horizontal="center" wrapText="1"/>
      <protection locked="0"/>
    </xf>
    <xf numFmtId="0" fontId="5" fillId="0" borderId="0" xfId="0" applyFont="1" applyAlignment="1">
      <alignment horizontal="left" wrapText="1"/>
      <protection locked="0"/>
    </xf>
    <xf numFmtId="181" fontId="5" fillId="0" borderId="0" xfId="0" applyNumberFormat="1" applyFont="1" applyAlignment="1">
      <alignment horizontal="right"/>
      <protection locked="0"/>
    </xf>
    <xf numFmtId="182" fontId="5" fillId="0" borderId="0" xfId="0" applyNumberFormat="1" applyFont="1" applyAlignment="1">
      <alignment horizontal="right"/>
      <protection locked="0"/>
    </xf>
    <xf numFmtId="180" fontId="3" fillId="0" borderId="0" xfId="0" applyNumberFormat="1" applyFont="1" applyAlignment="1">
      <alignment horizontal="center"/>
      <protection locked="0"/>
    </xf>
    <xf numFmtId="0" fontId="3" fillId="0" borderId="0" xfId="0" applyFont="1" applyAlignment="1">
      <alignment horizontal="center" wrapText="1"/>
      <protection locked="0"/>
    </xf>
    <xf numFmtId="0" fontId="3" fillId="0" borderId="0" xfId="0" applyFont="1" applyAlignment="1">
      <alignment horizontal="left" wrapText="1"/>
      <protection locked="0"/>
    </xf>
    <xf numFmtId="181" fontId="3" fillId="0" borderId="0" xfId="0" applyNumberFormat="1" applyFont="1" applyAlignment="1">
      <alignment horizontal="right"/>
      <protection locked="0"/>
    </xf>
    <xf numFmtId="182" fontId="3" fillId="0" borderId="0" xfId="0" applyNumberFormat="1" applyFont="1" applyAlignment="1">
      <alignment horizontal="right"/>
      <protection locked="0"/>
    </xf>
    <xf numFmtId="180" fontId="2" fillId="0" borderId="2" xfId="0" applyNumberFormat="1" applyFont="1" applyBorder="1" applyAlignment="1">
      <alignment horizontal="center"/>
      <protection locked="0"/>
    </xf>
    <xf numFmtId="0" fontId="2" fillId="0" borderId="3" xfId="0" applyFont="1" applyBorder="1" applyAlignment="1">
      <alignment horizontal="center" wrapText="1"/>
      <protection locked="0"/>
    </xf>
    <xf numFmtId="0" fontId="2" fillId="0" borderId="3" xfId="0" applyFont="1" applyBorder="1" applyAlignment="1">
      <alignment horizontal="left" wrapText="1"/>
      <protection locked="0"/>
    </xf>
    <xf numFmtId="181" fontId="2" fillId="0" borderId="3" xfId="0" applyNumberFormat="1" applyFont="1" applyBorder="1" applyAlignment="1">
      <alignment horizontal="right"/>
      <protection locked="0"/>
    </xf>
    <xf numFmtId="182" fontId="2" fillId="0" borderId="3" xfId="0" applyNumberFormat="1" applyFont="1" applyBorder="1" applyAlignment="1">
      <alignment horizontal="right"/>
      <protection locked="0"/>
    </xf>
    <xf numFmtId="181" fontId="2" fillId="0" borderId="4" xfId="0" applyNumberFormat="1" applyFont="1" applyBorder="1" applyAlignment="1">
      <alignment horizontal="right"/>
      <protection locked="0"/>
    </xf>
    <xf numFmtId="180" fontId="2" fillId="0" borderId="5" xfId="0" applyNumberFormat="1" applyFont="1" applyBorder="1" applyAlignment="1">
      <alignment horizontal="center"/>
      <protection locked="0"/>
    </xf>
    <xf numFmtId="0" fontId="2" fillId="0" borderId="6" xfId="0" applyFont="1" applyBorder="1" applyAlignment="1">
      <alignment horizontal="center" wrapText="1"/>
      <protection locked="0"/>
    </xf>
    <xf numFmtId="0" fontId="2" fillId="0" borderId="6" xfId="0" applyFont="1" applyBorder="1" applyAlignment="1">
      <alignment horizontal="left" wrapText="1"/>
      <protection locked="0"/>
    </xf>
    <xf numFmtId="181" fontId="2" fillId="0" borderId="6" xfId="0" applyNumberFormat="1" applyFont="1" applyBorder="1" applyAlignment="1">
      <alignment horizontal="right"/>
      <protection locked="0"/>
    </xf>
    <xf numFmtId="182" fontId="2" fillId="0" borderId="6" xfId="0" applyNumberFormat="1" applyFont="1" applyBorder="1" applyAlignment="1">
      <alignment horizontal="right"/>
      <protection locked="0"/>
    </xf>
    <xf numFmtId="181" fontId="2" fillId="0" borderId="7" xfId="0" applyNumberFormat="1" applyFont="1" applyBorder="1" applyAlignment="1">
      <alignment horizontal="right"/>
      <protection locked="0"/>
    </xf>
    <xf numFmtId="180" fontId="2" fillId="0" borderId="8" xfId="0" applyNumberFormat="1" applyFont="1" applyBorder="1" applyAlignment="1">
      <alignment horizontal="center"/>
      <protection locked="0"/>
    </xf>
    <xf numFmtId="0" fontId="2" fillId="0" borderId="9" xfId="0" applyFont="1" applyBorder="1" applyAlignment="1">
      <alignment horizontal="center" wrapText="1"/>
      <protection locked="0"/>
    </xf>
    <xf numFmtId="0" fontId="2" fillId="0" borderId="9" xfId="0" applyFont="1" applyBorder="1" applyAlignment="1">
      <alignment horizontal="left" wrapText="1"/>
      <protection locked="0"/>
    </xf>
    <xf numFmtId="181" fontId="2" fillId="0" borderId="9" xfId="0" applyNumberFormat="1" applyFont="1" applyBorder="1" applyAlignment="1">
      <alignment horizontal="right"/>
      <protection locked="0"/>
    </xf>
    <xf numFmtId="182" fontId="2" fillId="0" borderId="9" xfId="0" applyNumberFormat="1" applyFont="1" applyBorder="1" applyAlignment="1">
      <alignment horizontal="right"/>
      <protection locked="0"/>
    </xf>
    <xf numFmtId="181" fontId="2" fillId="0" borderId="10" xfId="0" applyNumberFormat="1" applyFont="1" applyBorder="1" applyAlignment="1">
      <alignment horizontal="right"/>
      <protection locked="0"/>
    </xf>
    <xf numFmtId="180" fontId="2" fillId="0" borderId="11" xfId="0" applyNumberFormat="1" applyFont="1" applyBorder="1" applyAlignment="1">
      <alignment horizontal="center"/>
      <protection locked="0"/>
    </xf>
    <xf numFmtId="0" fontId="2" fillId="0" borderId="12" xfId="0" applyFont="1" applyBorder="1" applyAlignment="1">
      <alignment horizontal="center" wrapText="1"/>
      <protection locked="0"/>
    </xf>
    <xf numFmtId="0" fontId="2" fillId="0" borderId="12" xfId="0" applyFont="1" applyBorder="1" applyAlignment="1">
      <alignment horizontal="left" wrapText="1"/>
      <protection locked="0"/>
    </xf>
    <xf numFmtId="181" fontId="2" fillId="0" borderId="12" xfId="0" applyNumberFormat="1" applyFont="1" applyBorder="1" applyAlignment="1">
      <alignment horizontal="right"/>
      <protection locked="0"/>
    </xf>
    <xf numFmtId="182" fontId="2" fillId="0" borderId="12" xfId="0" applyNumberFormat="1" applyFont="1" applyBorder="1" applyAlignment="1">
      <alignment horizontal="right"/>
      <protection locked="0"/>
    </xf>
    <xf numFmtId="181" fontId="2" fillId="0" borderId="13" xfId="0" applyNumberFormat="1" applyFont="1" applyBorder="1" applyAlignment="1">
      <alignment horizontal="right"/>
      <protection locked="0"/>
    </xf>
    <xf numFmtId="180" fontId="6" fillId="0" borderId="0" xfId="0" applyNumberFormat="1" applyFont="1" applyAlignment="1">
      <alignment horizontal="center"/>
      <protection locked="0"/>
    </xf>
    <xf numFmtId="0" fontId="6" fillId="0" borderId="0" xfId="0" applyFont="1" applyAlignment="1">
      <alignment horizontal="center" wrapText="1"/>
      <protection locked="0"/>
    </xf>
    <xf numFmtId="0" fontId="6" fillId="0" borderId="0" xfId="0" applyFont="1" applyAlignment="1">
      <alignment horizontal="left" wrapText="1"/>
      <protection locked="0"/>
    </xf>
    <xf numFmtId="181" fontId="6" fillId="0" borderId="0" xfId="0" applyNumberFormat="1" applyFont="1" applyAlignment="1">
      <alignment horizontal="right"/>
      <protection locked="0"/>
    </xf>
    <xf numFmtId="182" fontId="6" fillId="0" borderId="0" xfId="0" applyNumberFormat="1" applyFont="1" applyAlignment="1">
      <alignment horizontal="right"/>
      <protection locked="0"/>
    </xf>
    <xf numFmtId="180" fontId="2" fillId="0" borderId="0" xfId="0" applyNumberFormat="1" applyFont="1" applyBorder="1" applyAlignment="1">
      <alignment horizontal="center"/>
      <protection locked="0"/>
    </xf>
    <xf numFmtId="0" fontId="2" fillId="0" borderId="0" xfId="0" applyFont="1" applyBorder="1" applyAlignment="1">
      <alignment horizontal="center" wrapText="1"/>
      <protection locked="0"/>
    </xf>
    <xf numFmtId="0" fontId="7" fillId="0" borderId="12" xfId="0" applyFont="1" applyBorder="1" applyAlignment="1" applyProtection="1">
      <alignment horizontal="left" wrapText="1"/>
    </xf>
    <xf numFmtId="181" fontId="7" fillId="0" borderId="12" xfId="0" applyNumberFormat="1" applyFont="1" applyBorder="1" applyAlignment="1" applyProtection="1">
      <alignment horizontal="right"/>
    </xf>
    <xf numFmtId="182" fontId="8" fillId="0" borderId="12" xfId="0" applyNumberFormat="1" applyFont="1" applyFill="1" applyBorder="1" applyAlignment="1" applyProtection="1">
      <alignment horizontal="right"/>
      <protection locked="0"/>
    </xf>
    <xf numFmtId="182" fontId="9" fillId="0" borderId="3" xfId="0" applyNumberFormat="1" applyFont="1" applyBorder="1" applyAlignment="1" applyProtection="1">
      <alignment horizontal="right"/>
    </xf>
    <xf numFmtId="181" fontId="9" fillId="0" borderId="13" xfId="0" applyNumberFormat="1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left" wrapText="1"/>
    </xf>
    <xf numFmtId="181" fontId="9" fillId="0" borderId="3" xfId="0" applyNumberFormat="1" applyFont="1" applyBorder="1" applyAlignment="1" applyProtection="1">
      <alignment horizontal="right"/>
    </xf>
    <xf numFmtId="182" fontId="10" fillId="0" borderId="3" xfId="0" applyNumberFormat="1" applyFont="1" applyFill="1" applyBorder="1" applyAlignment="1" applyProtection="1">
      <alignment horizontal="right"/>
      <protection locked="0"/>
    </xf>
    <xf numFmtId="181" fontId="9" fillId="0" borderId="4" xfId="0" applyNumberFormat="1" applyFont="1" applyBorder="1" applyAlignment="1" applyProtection="1">
      <alignment horizontal="right"/>
    </xf>
    <xf numFmtId="0" fontId="9" fillId="0" borderId="9" xfId="0" applyFont="1" applyBorder="1" applyAlignment="1" applyProtection="1">
      <alignment horizontal="left" wrapText="1"/>
    </xf>
    <xf numFmtId="181" fontId="9" fillId="0" borderId="9" xfId="0" applyNumberFormat="1" applyFont="1" applyBorder="1" applyAlignment="1" applyProtection="1">
      <alignment horizontal="right"/>
    </xf>
    <xf numFmtId="182" fontId="10" fillId="0" borderId="9" xfId="0" applyNumberFormat="1" applyFont="1" applyFill="1" applyBorder="1" applyAlignment="1" applyProtection="1">
      <alignment horizontal="right"/>
      <protection locked="0"/>
    </xf>
    <xf numFmtId="181" fontId="9" fillId="0" borderId="10" xfId="0" applyNumberFormat="1" applyFont="1" applyBorder="1" applyAlignment="1" applyProtection="1">
      <alignment horizontal="right"/>
    </xf>
    <xf numFmtId="180" fontId="2" fillId="0" borderId="14" xfId="0" applyNumberFormat="1" applyFont="1" applyBorder="1" applyAlignment="1">
      <alignment horizontal="center"/>
      <protection locked="0"/>
    </xf>
    <xf numFmtId="0" fontId="2" fillId="0" borderId="15" xfId="0" applyFont="1" applyBorder="1" applyAlignment="1">
      <alignment horizontal="center" wrapText="1"/>
      <protection locked="0"/>
    </xf>
    <xf numFmtId="0" fontId="11" fillId="0" borderId="12" xfId="0" applyFont="1" applyBorder="1" applyAlignment="1" applyProtection="1">
      <alignment horizontal="left" wrapText="1"/>
    </xf>
    <xf numFmtId="181" fontId="11" fillId="0" borderId="12" xfId="0" applyNumberFormat="1" applyFont="1" applyBorder="1" applyAlignment="1" applyProtection="1">
      <alignment horizontal="right"/>
    </xf>
    <xf numFmtId="182" fontId="12" fillId="0" borderId="12" xfId="0" applyNumberFormat="1" applyFont="1" applyFill="1" applyBorder="1" applyAlignment="1" applyProtection="1">
      <alignment horizontal="right"/>
      <protection locked="0"/>
    </xf>
    <xf numFmtId="181" fontId="11" fillId="0" borderId="13" xfId="0" applyNumberFormat="1" applyFont="1" applyBorder="1" applyAlignment="1" applyProtection="1">
      <alignment horizontal="right"/>
    </xf>
    <xf numFmtId="0" fontId="2" fillId="0" borderId="16" xfId="0" applyFont="1" applyBorder="1" applyAlignment="1">
      <alignment horizontal="left" wrapText="1"/>
      <protection locked="0"/>
    </xf>
    <xf numFmtId="181" fontId="2" fillId="0" borderId="16" xfId="0" applyNumberFormat="1" applyFont="1" applyBorder="1" applyAlignment="1">
      <alignment horizontal="right"/>
      <protection locked="0"/>
    </xf>
    <xf numFmtId="182" fontId="2" fillId="0" borderId="16" xfId="0" applyNumberFormat="1" applyFont="1" applyBorder="1" applyAlignment="1">
      <alignment horizontal="right"/>
      <protection locked="0"/>
    </xf>
    <xf numFmtId="181" fontId="2" fillId="0" borderId="17" xfId="0" applyNumberFormat="1" applyFont="1" applyBorder="1" applyAlignment="1">
      <alignment horizontal="right"/>
      <protection locked="0"/>
    </xf>
    <xf numFmtId="0" fontId="0" fillId="0" borderId="0" xfId="0" applyAlignment="1">
      <protection locked="0"/>
    </xf>
    <xf numFmtId="0" fontId="16" fillId="2" borderId="0" xfId="2" applyFont="1" applyFill="1" applyAlignment="1" applyProtection="1">
      <alignment horizontal="left"/>
    </xf>
    <xf numFmtId="0" fontId="14" fillId="2" borderId="0" xfId="2" applyFont="1" applyFill="1" applyAlignment="1" applyProtection="1">
      <alignment horizontal="left"/>
    </xf>
    <xf numFmtId="0" fontId="15" fillId="2" borderId="0" xfId="2" applyFont="1" applyFill="1" applyAlignment="1" applyProtection="1">
      <alignment horizontal="left"/>
    </xf>
  </cellXfs>
  <cellStyles count="3">
    <cellStyle name="Normál 2" xfId="1"/>
    <cellStyle name="Normál 3" xfId="2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showGridLines="0" tabSelected="1" workbookViewId="0">
      <selection activeCell="A3" sqref="A3"/>
    </sheetView>
  </sheetViews>
  <sheetFormatPr defaultColWidth="10.5" defaultRowHeight="12" customHeight="1"/>
  <cols>
    <col min="1" max="1" width="4.33203125" style="2" customWidth="1"/>
    <col min="2" max="2" width="5.33203125" style="3" customWidth="1"/>
    <col min="3" max="3" width="13.83203125" style="4" customWidth="1"/>
    <col min="4" max="4" width="59.6640625" style="4" customWidth="1"/>
    <col min="5" max="5" width="5.5" style="4" customWidth="1"/>
    <col min="6" max="6" width="11.33203125" style="5" customWidth="1"/>
    <col min="7" max="7" width="11.5" style="6" customWidth="1"/>
    <col min="8" max="8" width="16.1640625" style="6" customWidth="1"/>
    <col min="9" max="9" width="14.83203125" style="5" customWidth="1"/>
    <col min="10" max="16384" width="10.5" style="1"/>
  </cols>
  <sheetData>
    <row r="1" spans="1:9" s="7" customFormat="1" ht="17.25" customHeight="1">
      <c r="A1" s="8" t="s">
        <v>0</v>
      </c>
      <c r="B1" s="9"/>
      <c r="C1" s="9"/>
      <c r="D1" s="10"/>
      <c r="E1" s="9"/>
      <c r="F1" s="9"/>
      <c r="G1" s="9"/>
      <c r="H1" s="9"/>
      <c r="I1" s="9"/>
    </row>
    <row r="2" spans="1:9" s="7" customFormat="1" ht="12.75" customHeight="1">
      <c r="A2" s="10" t="s">
        <v>72</v>
      </c>
      <c r="B2" s="9"/>
      <c r="C2" s="9"/>
      <c r="D2" s="9"/>
      <c r="E2" s="9"/>
      <c r="F2" s="9"/>
      <c r="G2" s="9"/>
      <c r="H2" s="9"/>
      <c r="I2" s="9"/>
    </row>
    <row r="3" spans="1:9" ht="12" customHeight="1">
      <c r="A3" s="78"/>
      <c r="B3" s="78"/>
      <c r="C3" s="78"/>
      <c r="D3" s="78"/>
      <c r="E3" s="78"/>
      <c r="F3" s="78"/>
      <c r="G3" s="78"/>
      <c r="H3" s="78"/>
      <c r="I3" s="78"/>
    </row>
    <row r="4" spans="1:9" ht="12" customHeight="1">
      <c r="A4" s="80" t="s">
        <v>70</v>
      </c>
      <c r="B4" s="78"/>
      <c r="C4" s="78"/>
      <c r="D4" s="78"/>
      <c r="E4" s="79"/>
      <c r="F4" s="78"/>
      <c r="G4" s="78"/>
      <c r="H4" s="78"/>
      <c r="I4" s="77"/>
    </row>
    <row r="5" spans="1:9" ht="12" customHeight="1">
      <c r="A5" s="79" t="s">
        <v>71</v>
      </c>
      <c r="B5" s="78"/>
      <c r="C5" s="78"/>
      <c r="D5" s="78"/>
      <c r="E5" s="79"/>
      <c r="F5" s="78"/>
      <c r="G5" s="78"/>
      <c r="H5" s="78"/>
      <c r="I5" s="77"/>
    </row>
    <row r="6" spans="1:9" s="7" customFormat="1" ht="9.75" customHeight="1" thickBot="1">
      <c r="A6" s="9"/>
      <c r="B6" s="9"/>
      <c r="C6" s="9"/>
      <c r="D6" s="9"/>
      <c r="E6" s="9"/>
      <c r="F6" s="9"/>
      <c r="G6" s="9"/>
      <c r="H6" s="9"/>
      <c r="I6" s="9"/>
    </row>
    <row r="7" spans="1:9" s="7" customFormat="1" ht="29.25" customHeight="1" thickBot="1">
      <c r="A7" s="11" t="s">
        <v>1</v>
      </c>
      <c r="B7" s="11" t="s">
        <v>2</v>
      </c>
      <c r="C7" s="11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</row>
    <row r="8" spans="1:9" s="7" customFormat="1" ht="12.75" customHeight="1" thickBot="1">
      <c r="A8" s="11" t="s">
        <v>10</v>
      </c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18</v>
      </c>
      <c r="I8" s="11" t="s">
        <v>19</v>
      </c>
    </row>
    <row r="9" spans="1:9" s="7" customFormat="1" ht="4.5" customHeight="1">
      <c r="A9" s="12"/>
      <c r="B9" s="12"/>
      <c r="C9" s="12"/>
      <c r="D9" s="12"/>
      <c r="E9" s="12"/>
      <c r="F9" s="12"/>
      <c r="G9" s="12"/>
      <c r="H9" s="12"/>
      <c r="I9" s="12"/>
    </row>
    <row r="10" spans="1:9" s="7" customFormat="1" ht="14.25" customHeight="1">
      <c r="A10" s="13"/>
      <c r="B10" s="14"/>
      <c r="C10" s="15" t="s">
        <v>20</v>
      </c>
      <c r="D10" s="15" t="s">
        <v>21</v>
      </c>
      <c r="E10" s="15"/>
      <c r="F10" s="16"/>
      <c r="G10" s="17"/>
      <c r="H10" s="17"/>
      <c r="I10" s="16"/>
    </row>
    <row r="11" spans="1:9" s="7" customFormat="1" ht="21" customHeight="1" thickBot="1">
      <c r="A11" s="18"/>
      <c r="B11" s="19"/>
      <c r="C11" s="20" t="s">
        <v>10</v>
      </c>
      <c r="D11" s="20" t="s">
        <v>22</v>
      </c>
      <c r="E11" s="20"/>
      <c r="F11" s="21"/>
      <c r="G11" s="22"/>
      <c r="H11" s="22"/>
      <c r="I11" s="21">
        <v>0</v>
      </c>
    </row>
    <row r="12" spans="1:9" s="7" customFormat="1" ht="13.5" customHeight="1">
      <c r="A12" s="23">
        <v>0</v>
      </c>
      <c r="B12" s="24" t="s">
        <v>25</v>
      </c>
      <c r="C12" s="25" t="s">
        <v>30</v>
      </c>
      <c r="D12" s="25" t="s">
        <v>31</v>
      </c>
      <c r="E12" s="25" t="s">
        <v>32</v>
      </c>
      <c r="F12" s="26">
        <f>78*0.4*0.6</f>
        <v>18.720000000000002</v>
      </c>
      <c r="G12" s="27"/>
      <c r="H12" s="27"/>
      <c r="I12" s="28"/>
    </row>
    <row r="13" spans="1:9" s="7" customFormat="1" ht="21" customHeight="1" thickBot="1">
      <c r="A13" s="18"/>
      <c r="B13" s="19"/>
      <c r="C13" s="20" t="s">
        <v>14</v>
      </c>
      <c r="D13" s="20" t="s">
        <v>26</v>
      </c>
      <c r="E13" s="20"/>
      <c r="F13" s="21"/>
      <c r="G13" s="22"/>
      <c r="H13" s="22"/>
      <c r="I13" s="21"/>
    </row>
    <row r="14" spans="1:9" s="7" customFormat="1" ht="24" customHeight="1" thickBot="1">
      <c r="A14" s="23">
        <v>4</v>
      </c>
      <c r="B14" s="24" t="s">
        <v>23</v>
      </c>
      <c r="C14" s="25" t="s">
        <v>27</v>
      </c>
      <c r="D14" s="25" t="s">
        <v>28</v>
      </c>
      <c r="E14" s="25" t="s">
        <v>24</v>
      </c>
      <c r="F14" s="26">
        <f>78*0.6</f>
        <v>46.8</v>
      </c>
      <c r="G14" s="27"/>
      <c r="H14" s="27"/>
      <c r="I14" s="28"/>
    </row>
    <row r="15" spans="1:9" s="7" customFormat="1" ht="24" customHeight="1" thickBot="1">
      <c r="A15" s="67"/>
      <c r="B15" s="68"/>
      <c r="C15" s="73"/>
      <c r="D15" s="73" t="s">
        <v>69</v>
      </c>
      <c r="E15" s="73" t="s">
        <v>24</v>
      </c>
      <c r="F15" s="74">
        <f>26.5*12.5*1.2</f>
        <v>397.5</v>
      </c>
      <c r="G15" s="75"/>
      <c r="H15" s="27"/>
      <c r="I15" s="76"/>
    </row>
    <row r="16" spans="1:9" s="7" customFormat="1" ht="24" customHeight="1" thickBot="1">
      <c r="A16" s="67"/>
      <c r="B16" s="68"/>
      <c r="C16" s="69" t="s">
        <v>67</v>
      </c>
      <c r="D16" s="69" t="s">
        <v>68</v>
      </c>
      <c r="E16" s="69" t="s">
        <v>42</v>
      </c>
      <c r="F16" s="70">
        <f>47*0.25*2</f>
        <v>23.5</v>
      </c>
      <c r="G16" s="71"/>
      <c r="H16" s="57"/>
      <c r="I16" s="72"/>
    </row>
    <row r="17" spans="1:9" s="7" customFormat="1" ht="24" customHeight="1" thickBot="1">
      <c r="A17" s="35">
        <v>0</v>
      </c>
      <c r="B17" s="36" t="s">
        <v>23</v>
      </c>
      <c r="C17" s="37" t="s">
        <v>29</v>
      </c>
      <c r="D17" s="37" t="s">
        <v>58</v>
      </c>
      <c r="E17" s="37" t="s">
        <v>32</v>
      </c>
      <c r="F17" s="38">
        <f>26.5*12.5*0.12</f>
        <v>39.75</v>
      </c>
      <c r="G17" s="39"/>
      <c r="H17" s="39"/>
      <c r="I17" s="40"/>
    </row>
    <row r="18" spans="1:9" s="7" customFormat="1" ht="12" customHeight="1" thickBot="1">
      <c r="A18" s="52"/>
      <c r="B18" s="53"/>
      <c r="C18" s="54" t="s">
        <v>60</v>
      </c>
      <c r="D18" s="54" t="s">
        <v>61</v>
      </c>
      <c r="E18" s="54" t="s">
        <v>62</v>
      </c>
      <c r="F18" s="55">
        <v>76</v>
      </c>
      <c r="G18" s="56"/>
      <c r="H18" s="57"/>
      <c r="I18" s="58"/>
    </row>
    <row r="19" spans="1:9" s="7" customFormat="1" ht="24" customHeight="1" thickBot="1">
      <c r="A19" s="52"/>
      <c r="B19" s="53"/>
      <c r="C19" s="59" t="s">
        <v>63</v>
      </c>
      <c r="D19" s="59" t="s">
        <v>64</v>
      </c>
      <c r="E19" s="59" t="s">
        <v>33</v>
      </c>
      <c r="F19" s="60">
        <v>75</v>
      </c>
      <c r="G19" s="61"/>
      <c r="H19" s="57"/>
      <c r="I19" s="62"/>
    </row>
    <row r="20" spans="1:9" ht="27.75" customHeight="1" thickBot="1">
      <c r="C20" s="63" t="s">
        <v>65</v>
      </c>
      <c r="D20" s="63" t="s">
        <v>66</v>
      </c>
      <c r="E20" s="63" t="s">
        <v>32</v>
      </c>
      <c r="F20" s="64">
        <f>75*0.15*0.3</f>
        <v>3.375</v>
      </c>
      <c r="G20" s="65"/>
      <c r="H20" s="57"/>
      <c r="I20" s="66"/>
    </row>
    <row r="21" spans="1:9" s="7" customFormat="1" ht="21" customHeight="1" thickBot="1">
      <c r="A21" s="18"/>
      <c r="B21" s="19"/>
      <c r="C21" s="20" t="s">
        <v>17</v>
      </c>
      <c r="D21" s="20" t="s">
        <v>34</v>
      </c>
      <c r="E21" s="20"/>
      <c r="F21" s="21"/>
      <c r="G21" s="22"/>
      <c r="H21" s="22"/>
      <c r="I21" s="21"/>
    </row>
    <row r="22" spans="1:9" s="7" customFormat="1" ht="24" customHeight="1" thickBot="1">
      <c r="A22" s="23">
        <v>8</v>
      </c>
      <c r="B22" s="24" t="s">
        <v>23</v>
      </c>
      <c r="C22" s="25" t="s">
        <v>35</v>
      </c>
      <c r="D22" s="25" t="s">
        <v>36</v>
      </c>
      <c r="E22" s="25" t="s">
        <v>33</v>
      </c>
      <c r="F22" s="26">
        <f>12*4+26</f>
        <v>74</v>
      </c>
      <c r="G22" s="27"/>
      <c r="H22" s="27"/>
      <c r="I22" s="28"/>
    </row>
    <row r="23" spans="1:9" s="7" customFormat="1" ht="24" customHeight="1" thickBot="1">
      <c r="A23" s="29">
        <v>0</v>
      </c>
      <c r="B23" s="30" t="s">
        <v>23</v>
      </c>
      <c r="C23" s="31" t="s">
        <v>37</v>
      </c>
      <c r="D23" s="31" t="s">
        <v>38</v>
      </c>
      <c r="E23" s="31" t="s">
        <v>33</v>
      </c>
      <c r="F23" s="32">
        <v>74</v>
      </c>
      <c r="G23" s="33"/>
      <c r="H23" s="27"/>
      <c r="I23" s="34"/>
    </row>
    <row r="24" spans="1:9" s="7" customFormat="1" ht="13.5" customHeight="1" thickBot="1">
      <c r="A24" s="23">
        <v>0</v>
      </c>
      <c r="B24" s="24" t="s">
        <v>39</v>
      </c>
      <c r="C24" s="25" t="s">
        <v>40</v>
      </c>
      <c r="D24" s="25" t="s">
        <v>41</v>
      </c>
      <c r="E24" s="25" t="s">
        <v>42</v>
      </c>
      <c r="F24" s="26">
        <f>I12</f>
        <v>0</v>
      </c>
      <c r="G24" s="27"/>
      <c r="H24" s="27"/>
      <c r="I24" s="28"/>
    </row>
    <row r="25" spans="1:9" s="7" customFormat="1" ht="13.5" customHeight="1" thickBot="1">
      <c r="A25" s="29">
        <v>0</v>
      </c>
      <c r="B25" s="30" t="s">
        <v>39</v>
      </c>
      <c r="C25" s="31" t="s">
        <v>43</v>
      </c>
      <c r="D25" s="31" t="s">
        <v>44</v>
      </c>
      <c r="E25" s="31" t="s">
        <v>42</v>
      </c>
      <c r="F25" s="26">
        <f>I12</f>
        <v>0</v>
      </c>
      <c r="G25" s="33"/>
      <c r="H25" s="27"/>
      <c r="I25" s="34"/>
    </row>
    <row r="26" spans="1:9" s="7" customFormat="1" ht="24" customHeight="1" thickBot="1">
      <c r="A26" s="29">
        <v>17</v>
      </c>
      <c r="B26" s="30" t="s">
        <v>39</v>
      </c>
      <c r="C26" s="31" t="s">
        <v>45</v>
      </c>
      <c r="D26" s="31" t="s">
        <v>46</v>
      </c>
      <c r="E26" s="31" t="s">
        <v>42</v>
      </c>
      <c r="F26" s="26">
        <f>6*I12</f>
        <v>0</v>
      </c>
      <c r="G26" s="33"/>
      <c r="H26" s="27"/>
      <c r="I26" s="34"/>
    </row>
    <row r="27" spans="1:9" s="7" customFormat="1" ht="24" customHeight="1" thickBot="1">
      <c r="A27" s="29">
        <v>0</v>
      </c>
      <c r="B27" s="30" t="s">
        <v>23</v>
      </c>
      <c r="C27" s="31" t="s">
        <v>47</v>
      </c>
      <c r="D27" s="31" t="s">
        <v>48</v>
      </c>
      <c r="E27" s="31" t="s">
        <v>42</v>
      </c>
      <c r="F27" s="26">
        <f>I12</f>
        <v>0</v>
      </c>
      <c r="G27" s="33"/>
      <c r="H27" s="27"/>
      <c r="I27" s="34"/>
    </row>
    <row r="28" spans="1:9" s="7" customFormat="1" ht="13.5" customHeight="1" thickBot="1">
      <c r="A28" s="29">
        <v>18</v>
      </c>
      <c r="B28" s="30" t="s">
        <v>23</v>
      </c>
      <c r="C28" s="31" t="s">
        <v>49</v>
      </c>
      <c r="D28" s="31" t="s">
        <v>50</v>
      </c>
      <c r="E28" s="31" t="s">
        <v>42</v>
      </c>
      <c r="F28" s="26">
        <f>I12*50</f>
        <v>0</v>
      </c>
      <c r="G28" s="33"/>
      <c r="H28" s="27"/>
      <c r="I28" s="34"/>
    </row>
    <row r="29" spans="1:9" s="7" customFormat="1" ht="24" customHeight="1" thickBot="1">
      <c r="A29" s="35">
        <v>0</v>
      </c>
      <c r="B29" s="36" t="s">
        <v>23</v>
      </c>
      <c r="C29" s="37" t="s">
        <v>51</v>
      </c>
      <c r="D29" s="37" t="s">
        <v>52</v>
      </c>
      <c r="E29" s="37" t="s">
        <v>42</v>
      </c>
      <c r="F29" s="26">
        <f>I12</f>
        <v>0</v>
      </c>
      <c r="G29" s="39"/>
      <c r="H29" s="27"/>
      <c r="I29" s="40"/>
    </row>
    <row r="30" spans="1:9" s="7" customFormat="1" ht="21" customHeight="1" thickBot="1">
      <c r="A30" s="18"/>
      <c r="B30" s="19"/>
      <c r="C30" s="20" t="s">
        <v>53</v>
      </c>
      <c r="D30" s="20" t="s">
        <v>54</v>
      </c>
      <c r="E30" s="20"/>
      <c r="F30" s="21"/>
      <c r="G30" s="22"/>
      <c r="H30" s="27"/>
      <c r="I30" s="21"/>
    </row>
    <row r="31" spans="1:9" s="7" customFormat="1" ht="24" customHeight="1" thickBot="1">
      <c r="A31" s="41">
        <v>0</v>
      </c>
      <c r="B31" s="42" t="s">
        <v>23</v>
      </c>
      <c r="C31" s="43" t="s">
        <v>55</v>
      </c>
      <c r="D31" s="43" t="s">
        <v>56</v>
      </c>
      <c r="E31" s="43" t="s">
        <v>42</v>
      </c>
      <c r="F31" s="44">
        <f>I13</f>
        <v>0</v>
      </c>
      <c r="G31" s="45"/>
      <c r="H31" s="27"/>
      <c r="I31" s="46"/>
    </row>
    <row r="32" spans="1:9" s="7" customFormat="1" ht="21" customHeight="1">
      <c r="A32" s="47"/>
      <c r="B32" s="48"/>
      <c r="C32" s="49"/>
      <c r="D32" s="49" t="s">
        <v>57</v>
      </c>
      <c r="E32" s="49"/>
      <c r="F32" s="50"/>
      <c r="G32" s="51"/>
      <c r="H32" s="27"/>
      <c r="I32" s="50"/>
    </row>
    <row r="33" spans="1:9" ht="12" customHeight="1" thickBot="1"/>
    <row r="34" spans="1:9" s="7" customFormat="1" ht="21" customHeight="1">
      <c r="A34" s="47"/>
      <c r="B34" s="48"/>
      <c r="C34" s="49"/>
      <c r="D34" s="49" t="s">
        <v>59</v>
      </c>
      <c r="E34" s="49"/>
      <c r="F34" s="50"/>
      <c r="G34" s="51"/>
      <c r="H34" s="27"/>
      <c r="I34" s="50"/>
    </row>
  </sheetData>
  <phoneticPr fontId="0" type="noConversion"/>
  <pageMargins left="0.39375001192092896" right="0.39375001192092896" top="0.78750002384185791" bottom="0.78750002384185791" header="0" footer="0"/>
  <pageSetup paperSize="9" scale="85" fitToHeight="0" orientation="portrait" blackAndWhite="1" r:id="rId1"/>
  <headerFooter alignWithMargins="0"/>
  <ignoredErrors>
    <ignoredError sqref="A8:I8 B28:E31 B12:B27 C12:E27 C11:F11" numberStoredAsText="1"/>
    <ignoredError sqref="F12:F27 F28:F31" numberStoredAsText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Dopravná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Bednaricova</cp:lastModifiedBy>
  <cp:lastPrinted>2019-10-21T11:52:03Z</cp:lastPrinted>
  <dcterms:created xsi:type="dcterms:W3CDTF">2019-10-17T18:41:46Z</dcterms:created>
  <dcterms:modified xsi:type="dcterms:W3CDTF">2019-11-07T09:04:10Z</dcterms:modified>
</cp:coreProperties>
</file>