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2845" windowHeight="9630"/>
  </bookViews>
  <sheets>
    <sheet name="dopravna " sheetId="1" r:id="rId1"/>
  </sheets>
  <calcPr calcId="145621"/>
</workbook>
</file>

<file path=xl/calcChain.xml><?xml version="1.0" encoding="utf-8"?>
<calcChain xmlns="http://schemas.openxmlformats.org/spreadsheetml/2006/main">
  <c r="D4" i="1" l="1"/>
  <c r="F4" i="1"/>
  <c r="F15" i="1" s="1"/>
  <c r="F39" i="1" s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29" i="1"/>
  <c r="F32" i="1"/>
  <c r="F35" i="1"/>
  <c r="F40" i="1"/>
  <c r="F44" i="1" l="1"/>
  <c r="F42" i="1"/>
  <c r="F45" i="1"/>
  <c r="F43" i="1"/>
  <c r="F41" i="1"/>
  <c r="F34" i="1"/>
  <c r="F47" i="1" l="1"/>
</calcChain>
</file>

<file path=xl/sharedStrings.xml><?xml version="1.0" encoding="utf-8"?>
<sst xmlns="http://schemas.openxmlformats.org/spreadsheetml/2006/main" count="102" uniqueCount="73">
  <si>
    <t>Celkom  s  DPH%</t>
  </si>
  <si>
    <t>Celkom</t>
  </si>
  <si>
    <t>t</t>
  </si>
  <si>
    <t>Presun hmôt pre pozemné komunikácie s krytom asf.akejkoľvek dĺžky objektu</t>
  </si>
  <si>
    <t>998224111</t>
  </si>
  <si>
    <t>221</t>
  </si>
  <si>
    <t>Presun hmôt HSV</t>
  </si>
  <si>
    <t>99</t>
  </si>
  <si>
    <t>Nakladanie na dopravné prostriedky pre vodorovnú dopravu vybúraných hmôt</t>
  </si>
  <si>
    <t>979087213</t>
  </si>
  <si>
    <t>Príplatok k cene za každý ďalší aj začatý 1 km nad 1 km</t>
  </si>
  <si>
    <t>979082219</t>
  </si>
  <si>
    <t>Vodorovná doprava sutiny so zložením a hrubým urovnaním na vzdialenosť do 1 km</t>
  </si>
  <si>
    <t>979082213</t>
  </si>
  <si>
    <t>Vnútrostavenisková doprava sutiny a vybúraných hmôt za každých ďalších 5 m</t>
  </si>
  <si>
    <t>979082121</t>
  </si>
  <si>
    <t>013</t>
  </si>
  <si>
    <t>Vnútrostavenisková doprava sutiny a vybúraných hmôt do 10 m</t>
  </si>
  <si>
    <t>979082111</t>
  </si>
  <si>
    <t>poplatok za skladovanie stavebnej sute</t>
  </si>
  <si>
    <t>9790811211</t>
  </si>
  <si>
    <t>m</t>
  </si>
  <si>
    <t>Rezanie existujúceho asfaltového krytu alebo podkladu hľbky nad 50 do 100 mm</t>
  </si>
  <si>
    <t>919735112</t>
  </si>
  <si>
    <t>Dilatačné škáry rezané v cementobetónovom kryte priečne rezanie škár šírky 2 až 5 mm</t>
  </si>
  <si>
    <t>919722111</t>
  </si>
  <si>
    <t>Dilatačné škáry vkladané v cementobet. kryte, s vyplnením škár asfaltovou zálievkou</t>
  </si>
  <si>
    <t>919721211</t>
  </si>
  <si>
    <t>Ostatné konštrukcie a práce-búranie</t>
  </si>
  <si>
    <t>9</t>
  </si>
  <si>
    <t>m2</t>
  </si>
  <si>
    <t>Betón asfaltový s rozprestretím a zhutnením, po zhutnení,hr.70 mm</t>
  </si>
  <si>
    <t>577161224</t>
  </si>
  <si>
    <t>dodavka  ABS+opr</t>
  </si>
  <si>
    <t>Betón asfaltový po zhutnení I.tr. strednozrnný (ABS) hr.40mm</t>
  </si>
  <si>
    <t>577131111</t>
  </si>
  <si>
    <t>Postrek asfaltový spojovací bez posypu kamenivom z asfaltu cestného v množstve od 0,50 do 0,70 kg/m2</t>
  </si>
  <si>
    <t>573211111</t>
  </si>
  <si>
    <t>Komunikácie</t>
  </si>
  <si>
    <t>5</t>
  </si>
  <si>
    <t>Odstránenie podkladu alebo krytu asfaltového do 200 m2,hr.nad 250 do 300 mm 0,709 t</t>
  </si>
  <si>
    <t>113107146</t>
  </si>
  <si>
    <t>Odstránenie  krytu do 200 m2 asfaltového,hr. vrstvy do 50 mm 0,098 t</t>
  </si>
  <si>
    <t>113107141a</t>
  </si>
  <si>
    <t>Zemné práce</t>
  </si>
  <si>
    <t>1</t>
  </si>
  <si>
    <t>11</t>
  </si>
  <si>
    <t>10</t>
  </si>
  <si>
    <t>7</t>
  </si>
  <si>
    <t>6</t>
  </si>
  <si>
    <t>4</t>
  </si>
  <si>
    <t>3</t>
  </si>
  <si>
    <t>2</t>
  </si>
  <si>
    <t>Hmotnosť celkom</t>
  </si>
  <si>
    <t>Cena celkom</t>
  </si>
  <si>
    <t>Cena jednotková</t>
  </si>
  <si>
    <t>Množstvo celkom</t>
  </si>
  <si>
    <t>MJ</t>
  </si>
  <si>
    <t>Popis</t>
  </si>
  <si>
    <t>Kód položky</t>
  </si>
  <si>
    <t>KCN</t>
  </si>
  <si>
    <t>P.Č.</t>
  </si>
  <si>
    <t xml:space="preserve">ROZPOČET  </t>
  </si>
  <si>
    <t>celkom</t>
  </si>
  <si>
    <t>dopravna</t>
  </si>
  <si>
    <t>Dopravná</t>
  </si>
  <si>
    <t>výmera m2</t>
  </si>
  <si>
    <t>rozmer</t>
  </si>
  <si>
    <t>vyznačené  výtlky</t>
  </si>
  <si>
    <t>rezanie bm</t>
  </si>
  <si>
    <t xml:space="preserve">  </t>
  </si>
  <si>
    <t>Mestská časť Bratislava Rača</t>
  </si>
  <si>
    <t>Stavba:  Dopravná 49-53 - oprava výtlkov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</si>
</sst>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-#,##0.000"/>
    <numFmt numFmtId="165" formatCode="#,##0.00;\-#,##0.00"/>
    <numFmt numFmtId="166" formatCode="#,##0;\-#,##0"/>
    <numFmt numFmtId="167" formatCode="0.000"/>
  </numFmts>
  <fonts count="12" x14ac:knownFonts="1">
    <font>
      <sz val="11"/>
      <color indexed="8"/>
      <name val="Calibri"/>
      <family val="2"/>
      <charset val="238"/>
    </font>
    <font>
      <b/>
      <u/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sz val="14"/>
      <color indexed="10"/>
      <name val="Arial CE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8"/>
      <name val="MS Sans Serif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Alignment="0">
      <alignment vertical="top" wrapText="1"/>
      <protection locked="0"/>
    </xf>
  </cellStyleXfs>
  <cellXfs count="73">
    <xf numFmtId="0" fontId="0" fillId="0" borderId="0" xfId="0"/>
    <xf numFmtId="164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66" fontId="0" fillId="0" borderId="0" xfId="0" applyNumberFormat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166" fontId="2" fillId="0" borderId="3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165" fontId="2" fillId="0" borderId="5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166" fontId="2" fillId="0" borderId="6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166" fontId="2" fillId="0" borderId="8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66" fontId="2" fillId="0" borderId="9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6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6" fillId="0" borderId="0" xfId="0" applyFont="1"/>
    <xf numFmtId="167" fontId="6" fillId="0" borderId="0" xfId="0" applyNumberFormat="1" applyFont="1"/>
    <xf numFmtId="0" fontId="7" fillId="0" borderId="16" xfId="0" applyFont="1" applyBorder="1"/>
    <xf numFmtId="2" fontId="7" fillId="0" borderId="0" xfId="0" applyNumberFormat="1" applyFont="1"/>
    <xf numFmtId="167" fontId="0" fillId="0" borderId="0" xfId="0" applyNumberFormat="1"/>
    <xf numFmtId="2" fontId="0" fillId="0" borderId="0" xfId="0" applyNumberForma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right"/>
    </xf>
    <xf numFmtId="0" fontId="9" fillId="3" borderId="0" xfId="1" applyFont="1" applyFill="1" applyAlignment="1" applyProtection="1">
      <alignment horizontal="left"/>
    </xf>
    <xf numFmtId="0" fontId="0" fillId="0" borderId="0" xfId="0" applyFont="1" applyAlignment="1" applyProtection="1">
      <alignment horizontal="left" vertical="top"/>
      <protection locked="0"/>
    </xf>
    <xf numFmtId="0" fontId="10" fillId="3" borderId="0" xfId="1" applyFont="1" applyFill="1" applyAlignment="1" applyProtection="1">
      <alignment horizontal="left"/>
    </xf>
    <xf numFmtId="0" fontId="11" fillId="3" borderId="0" xfId="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3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6" fillId="0" borderId="24" xfId="0" applyFont="1" applyBorder="1"/>
    <xf numFmtId="0" fontId="6" fillId="0" borderId="25" xfId="0" applyFont="1" applyBorder="1"/>
  </cellXfs>
  <cellStyles count="2">
    <cellStyle name="Normál 3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14.28515625" customWidth="1"/>
    <col min="2" max="2" width="13.28515625" customWidth="1"/>
    <col min="4" max="4" width="58.85546875" customWidth="1"/>
    <col min="5" max="5" width="12.85546875" customWidth="1"/>
    <col min="6" max="6" width="16.28515625" customWidth="1"/>
  </cols>
  <sheetData>
    <row r="1" spans="1:12" ht="15.75" thickBot="1" x14ac:dyDescent="0.3">
      <c r="E1" s="66"/>
      <c r="F1" s="67" t="s">
        <v>69</v>
      </c>
      <c r="L1" s="54"/>
    </row>
    <row r="2" spans="1:12" ht="15.75" thickBot="1" x14ac:dyDescent="0.3">
      <c r="B2" s="68" t="s">
        <v>68</v>
      </c>
      <c r="C2" s="69"/>
      <c r="D2" s="70"/>
      <c r="E2" s="55"/>
      <c r="L2" s="54"/>
    </row>
    <row r="3" spans="1:12" ht="15.75" thickBot="1" x14ac:dyDescent="0.3">
      <c r="B3" s="59" t="s">
        <v>67</v>
      </c>
      <c r="C3" s="59" t="s">
        <v>21</v>
      </c>
      <c r="D3" s="60" t="s">
        <v>66</v>
      </c>
      <c r="E3" s="55"/>
    </row>
    <row r="4" spans="1:12" ht="15.75" thickBot="1" x14ac:dyDescent="0.3">
      <c r="A4" t="s">
        <v>65</v>
      </c>
      <c r="B4" s="59">
        <v>1.4</v>
      </c>
      <c r="C4" s="59">
        <v>1.5</v>
      </c>
      <c r="D4" s="56">
        <f t="shared" ref="D4:D14" si="0">B4*C4</f>
        <v>2.0999999999999996</v>
      </c>
      <c r="E4" s="55"/>
      <c r="F4">
        <f t="shared" ref="F4:F14" si="1">B4*2+C4*2</f>
        <v>5.8</v>
      </c>
      <c r="L4" s="54"/>
    </row>
    <row r="5" spans="1:12" ht="15.75" thickBot="1" x14ac:dyDescent="0.3">
      <c r="B5" s="58">
        <v>2</v>
      </c>
      <c r="C5" s="58">
        <v>1.6</v>
      </c>
      <c r="D5" s="56">
        <f t="shared" si="0"/>
        <v>3.2</v>
      </c>
      <c r="E5" s="55"/>
      <c r="F5">
        <f t="shared" si="1"/>
        <v>7.2</v>
      </c>
      <c r="L5" s="54"/>
    </row>
    <row r="6" spans="1:12" ht="15.75" thickBot="1" x14ac:dyDescent="0.3">
      <c r="B6" s="58">
        <v>3</v>
      </c>
      <c r="C6" s="58">
        <v>2.5</v>
      </c>
      <c r="D6" s="56">
        <f t="shared" si="0"/>
        <v>7.5</v>
      </c>
      <c r="E6" s="55"/>
      <c r="F6">
        <f t="shared" si="1"/>
        <v>11</v>
      </c>
      <c r="L6" s="54"/>
    </row>
    <row r="7" spans="1:12" ht="15.75" thickBot="1" x14ac:dyDescent="0.3">
      <c r="B7" s="58">
        <v>1.6</v>
      </c>
      <c r="C7" s="58">
        <v>0.8</v>
      </c>
      <c r="D7" s="56">
        <f t="shared" si="0"/>
        <v>1.2800000000000002</v>
      </c>
      <c r="E7" s="55"/>
      <c r="F7">
        <f t="shared" si="1"/>
        <v>4.8000000000000007</v>
      </c>
      <c r="L7" s="54"/>
    </row>
    <row r="8" spans="1:12" ht="15.75" thickBot="1" x14ac:dyDescent="0.3">
      <c r="B8" s="58">
        <v>1.75</v>
      </c>
      <c r="C8" s="58">
        <v>2.6</v>
      </c>
      <c r="D8" s="56">
        <f t="shared" si="0"/>
        <v>4.55</v>
      </c>
      <c r="E8" s="55"/>
      <c r="F8">
        <f t="shared" si="1"/>
        <v>8.6999999999999993</v>
      </c>
      <c r="L8" s="54"/>
    </row>
    <row r="9" spans="1:12" ht="15.75" thickBot="1" x14ac:dyDescent="0.3">
      <c r="B9" s="58">
        <v>1</v>
      </c>
      <c r="C9" s="58">
        <v>1</v>
      </c>
      <c r="D9" s="56">
        <f t="shared" si="0"/>
        <v>1</v>
      </c>
      <c r="E9" s="55"/>
      <c r="F9">
        <f t="shared" si="1"/>
        <v>4</v>
      </c>
      <c r="L9" s="54"/>
    </row>
    <row r="10" spans="1:12" ht="15.75" thickBot="1" x14ac:dyDescent="0.3">
      <c r="B10" s="58">
        <v>2</v>
      </c>
      <c r="C10" s="58">
        <v>2</v>
      </c>
      <c r="D10" s="56">
        <f t="shared" si="0"/>
        <v>4</v>
      </c>
      <c r="E10" s="55"/>
      <c r="F10">
        <f t="shared" si="1"/>
        <v>8</v>
      </c>
      <c r="L10" s="54"/>
    </row>
    <row r="11" spans="1:12" ht="15.75" thickBot="1" x14ac:dyDescent="0.3">
      <c r="B11" s="58">
        <v>1.6</v>
      </c>
      <c r="C11" s="58">
        <v>17.5</v>
      </c>
      <c r="D11" s="56">
        <f t="shared" si="0"/>
        <v>28</v>
      </c>
      <c r="E11" s="55"/>
      <c r="F11">
        <f t="shared" si="1"/>
        <v>38.200000000000003</v>
      </c>
      <c r="L11" s="54"/>
    </row>
    <row r="12" spans="1:12" ht="15.75" thickBot="1" x14ac:dyDescent="0.3">
      <c r="B12" s="58">
        <v>2</v>
      </c>
      <c r="C12" s="58">
        <v>20</v>
      </c>
      <c r="D12" s="56">
        <f t="shared" si="0"/>
        <v>40</v>
      </c>
      <c r="E12" s="55"/>
      <c r="F12">
        <f t="shared" si="1"/>
        <v>44</v>
      </c>
      <c r="L12" s="54"/>
    </row>
    <row r="13" spans="1:12" ht="15.75" thickBot="1" x14ac:dyDescent="0.3">
      <c r="B13" s="58">
        <v>1</v>
      </c>
      <c r="C13" s="58">
        <v>10</v>
      </c>
      <c r="D13" s="56">
        <f t="shared" si="0"/>
        <v>10</v>
      </c>
      <c r="E13" s="55"/>
      <c r="F13">
        <f t="shared" si="1"/>
        <v>22</v>
      </c>
      <c r="L13" s="54"/>
    </row>
    <row r="14" spans="1:12" x14ac:dyDescent="0.25">
      <c r="B14" s="57">
        <v>4.25</v>
      </c>
      <c r="C14" s="57">
        <v>7</v>
      </c>
      <c r="D14" s="56">
        <f t="shared" si="0"/>
        <v>29.75</v>
      </c>
      <c r="E14" s="55"/>
      <c r="F14">
        <f t="shared" si="1"/>
        <v>22.5</v>
      </c>
      <c r="L14" s="54"/>
    </row>
    <row r="15" spans="1:12" s="50" customFormat="1" ht="19.5" thickBot="1" x14ac:dyDescent="0.35">
      <c r="A15" s="50" t="s">
        <v>64</v>
      </c>
      <c r="B15" s="71" t="s">
        <v>63</v>
      </c>
      <c r="C15" s="72"/>
      <c r="D15" s="52">
        <f>SUM(D4:D14)</f>
        <v>131.38</v>
      </c>
      <c r="E15" s="53"/>
      <c r="F15" s="52">
        <f>SUM(F4:F14)</f>
        <v>176.2</v>
      </c>
      <c r="L15" s="51"/>
    </row>
    <row r="19" spans="1:9" ht="18" x14ac:dyDescent="0.25">
      <c r="A19" s="49" t="s">
        <v>62</v>
      </c>
      <c r="B19" s="47"/>
      <c r="C19" s="47"/>
      <c r="D19" s="47"/>
      <c r="E19" s="47"/>
      <c r="F19" s="47"/>
      <c r="G19" s="47"/>
      <c r="H19" s="47"/>
      <c r="I19" s="47"/>
    </row>
    <row r="20" spans="1:9" x14ac:dyDescent="0.25">
      <c r="A20" s="48" t="s">
        <v>72</v>
      </c>
      <c r="B20" s="47"/>
      <c r="C20" s="47"/>
      <c r="D20" s="47"/>
      <c r="E20" s="47"/>
      <c r="F20" s="47"/>
      <c r="G20" s="47"/>
      <c r="H20" s="47"/>
      <c r="I20" s="47"/>
    </row>
    <row r="21" spans="1:9" s="62" customFormat="1" ht="12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</row>
    <row r="22" spans="1:9" s="62" customFormat="1" ht="12" customHeight="1" x14ac:dyDescent="0.25">
      <c r="A22" s="63" t="s">
        <v>70</v>
      </c>
      <c r="B22" s="61"/>
      <c r="C22" s="61"/>
      <c r="D22" s="61"/>
      <c r="E22" s="64"/>
      <c r="F22" s="61"/>
      <c r="G22" s="61"/>
      <c r="H22" s="61"/>
      <c r="I22" s="65"/>
    </row>
    <row r="23" spans="1:9" s="62" customFormat="1" ht="12" customHeight="1" x14ac:dyDescent="0.25">
      <c r="A23" s="64" t="s">
        <v>71</v>
      </c>
      <c r="B23" s="61"/>
      <c r="C23" s="61"/>
      <c r="D23" s="61"/>
      <c r="E23" s="64"/>
      <c r="F23" s="61"/>
      <c r="G23" s="61"/>
      <c r="H23" s="61"/>
      <c r="I23" s="65"/>
    </row>
    <row r="24" spans="1:9" ht="15.75" thickBot="1" x14ac:dyDescent="0.3">
      <c r="A24" s="47"/>
      <c r="B24" s="47"/>
      <c r="C24" s="47"/>
      <c r="D24" s="47"/>
      <c r="E24" s="47"/>
      <c r="F24" s="47"/>
      <c r="G24" s="47"/>
      <c r="H24" s="47"/>
      <c r="I24" s="47"/>
    </row>
    <row r="25" spans="1:9" ht="23.25" thickBot="1" x14ac:dyDescent="0.3">
      <c r="A25" s="46" t="s">
        <v>61</v>
      </c>
      <c r="B25" s="46" t="s">
        <v>60</v>
      </c>
      <c r="C25" s="46" t="s">
        <v>59</v>
      </c>
      <c r="D25" s="46" t="s">
        <v>58</v>
      </c>
      <c r="E25" s="46" t="s">
        <v>57</v>
      </c>
      <c r="F25" s="46" t="s">
        <v>56</v>
      </c>
      <c r="G25" s="46" t="s">
        <v>55</v>
      </c>
      <c r="H25" s="46" t="s">
        <v>54</v>
      </c>
      <c r="I25" s="46" t="s">
        <v>53</v>
      </c>
    </row>
    <row r="26" spans="1:9" ht="15.75" thickBot="1" x14ac:dyDescent="0.3">
      <c r="A26" s="46" t="s">
        <v>45</v>
      </c>
      <c r="B26" s="46" t="s">
        <v>52</v>
      </c>
      <c r="C26" s="46" t="s">
        <v>51</v>
      </c>
      <c r="D26" s="46" t="s">
        <v>50</v>
      </c>
      <c r="E26" s="46" t="s">
        <v>39</v>
      </c>
      <c r="F26" s="46" t="s">
        <v>49</v>
      </c>
      <c r="G26" s="46" t="s">
        <v>48</v>
      </c>
      <c r="H26" s="46" t="s">
        <v>47</v>
      </c>
      <c r="I26" s="46" t="s">
        <v>46</v>
      </c>
    </row>
    <row r="27" spans="1:9" x14ac:dyDescent="0.25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25">
      <c r="A28" s="21"/>
      <c r="B28" s="20"/>
      <c r="C28" s="19" t="s">
        <v>45</v>
      </c>
      <c r="D28" s="19" t="s">
        <v>44</v>
      </c>
      <c r="E28" s="19"/>
      <c r="F28" s="17"/>
      <c r="G28" s="18"/>
      <c r="H28" s="18"/>
      <c r="I28" s="44"/>
    </row>
    <row r="29" spans="1:9" ht="23.25" x14ac:dyDescent="0.25">
      <c r="A29" s="32">
        <v>3</v>
      </c>
      <c r="B29" s="31" t="s">
        <v>5</v>
      </c>
      <c r="C29" s="30" t="s">
        <v>43</v>
      </c>
      <c r="D29" s="30" t="s">
        <v>42</v>
      </c>
      <c r="E29" s="30" t="s">
        <v>30</v>
      </c>
      <c r="F29" s="29">
        <f>D15</f>
        <v>131.38</v>
      </c>
      <c r="G29" s="28"/>
      <c r="H29" s="28"/>
      <c r="I29" s="44"/>
    </row>
    <row r="30" spans="1:9" ht="23.25" x14ac:dyDescent="0.25">
      <c r="A30" s="32">
        <v>1</v>
      </c>
      <c r="B30" s="31" t="s">
        <v>5</v>
      </c>
      <c r="C30" s="30" t="s">
        <v>41</v>
      </c>
      <c r="D30" s="30" t="s">
        <v>40</v>
      </c>
      <c r="E30" s="30" t="s">
        <v>30</v>
      </c>
      <c r="F30" s="29">
        <v>0</v>
      </c>
      <c r="G30" s="28"/>
      <c r="H30" s="28"/>
      <c r="I30" s="44"/>
    </row>
    <row r="31" spans="1:9" x14ac:dyDescent="0.25">
      <c r="A31" s="21"/>
      <c r="B31" s="20"/>
      <c r="C31" s="19" t="s">
        <v>39</v>
      </c>
      <c r="D31" s="19" t="s">
        <v>38</v>
      </c>
      <c r="E31" s="19"/>
      <c r="F31" s="17"/>
      <c r="G31" s="18"/>
      <c r="H31" s="18"/>
      <c r="I31" s="17"/>
    </row>
    <row r="32" spans="1:9" ht="23.25" x14ac:dyDescent="0.25">
      <c r="A32" s="32">
        <v>5</v>
      </c>
      <c r="B32" s="31" t="s">
        <v>5</v>
      </c>
      <c r="C32" s="30" t="s">
        <v>37</v>
      </c>
      <c r="D32" s="30" t="s">
        <v>36</v>
      </c>
      <c r="E32" s="30" t="s">
        <v>30</v>
      </c>
      <c r="F32" s="29">
        <f>D15</f>
        <v>131.38</v>
      </c>
      <c r="G32" s="28"/>
      <c r="H32" s="28"/>
      <c r="I32" s="44"/>
    </row>
    <row r="33" spans="1:9" x14ac:dyDescent="0.25">
      <c r="A33" s="32">
        <v>7</v>
      </c>
      <c r="B33" s="31" t="s">
        <v>5</v>
      </c>
      <c r="C33" s="30" t="s">
        <v>35</v>
      </c>
      <c r="D33" s="30" t="s">
        <v>34</v>
      </c>
      <c r="E33" s="30" t="s">
        <v>30</v>
      </c>
      <c r="F33" s="29">
        <v>26.276</v>
      </c>
      <c r="G33" s="28"/>
      <c r="H33" s="28"/>
      <c r="I33" s="44"/>
    </row>
    <row r="34" spans="1:9" x14ac:dyDescent="0.25">
      <c r="A34" s="43"/>
      <c r="B34" s="42"/>
      <c r="C34" s="41"/>
      <c r="D34" s="41" t="s">
        <v>33</v>
      </c>
      <c r="E34" s="41" t="s">
        <v>2</v>
      </c>
      <c r="F34" s="40">
        <f>I33*1.02+I35</f>
        <v>0</v>
      </c>
      <c r="G34" s="39"/>
      <c r="H34" s="28"/>
      <c r="I34" s="38"/>
    </row>
    <row r="35" spans="1:9" ht="15.75" thickBot="1" x14ac:dyDescent="0.3">
      <c r="A35" s="27">
        <v>0</v>
      </c>
      <c r="B35" s="26" t="s">
        <v>5</v>
      </c>
      <c r="C35" s="25" t="s">
        <v>32</v>
      </c>
      <c r="D35" s="25" t="s">
        <v>31</v>
      </c>
      <c r="E35" s="25" t="s">
        <v>30</v>
      </c>
      <c r="F35" s="24">
        <f>D15*0.8</f>
        <v>105.104</v>
      </c>
      <c r="G35" s="23"/>
      <c r="H35" s="28"/>
      <c r="I35" s="37"/>
    </row>
    <row r="36" spans="1:9" ht="15.75" thickBot="1" x14ac:dyDescent="0.3">
      <c r="A36" s="21"/>
      <c r="B36" s="20"/>
      <c r="C36" s="19" t="s">
        <v>29</v>
      </c>
      <c r="D36" s="19" t="s">
        <v>28</v>
      </c>
      <c r="E36" s="19"/>
      <c r="F36" s="17"/>
      <c r="G36" s="18"/>
      <c r="H36" s="18"/>
      <c r="I36" s="17"/>
    </row>
    <row r="37" spans="1:9" ht="31.5" customHeight="1" thickBot="1" x14ac:dyDescent="0.3">
      <c r="A37" s="36">
        <v>8</v>
      </c>
      <c r="B37" s="35" t="s">
        <v>5</v>
      </c>
      <c r="C37" s="34" t="s">
        <v>27</v>
      </c>
      <c r="D37" s="34" t="s">
        <v>26</v>
      </c>
      <c r="E37" s="34" t="s">
        <v>21</v>
      </c>
      <c r="F37" s="33">
        <v>0</v>
      </c>
      <c r="G37" s="22"/>
      <c r="H37" s="22"/>
      <c r="I37" s="22"/>
    </row>
    <row r="38" spans="1:9" ht="37.5" customHeight="1" thickBot="1" x14ac:dyDescent="0.3">
      <c r="A38" s="32">
        <v>0</v>
      </c>
      <c r="B38" s="31" t="s">
        <v>5</v>
      </c>
      <c r="C38" s="30" t="s">
        <v>25</v>
      </c>
      <c r="D38" s="30" t="s">
        <v>24</v>
      </c>
      <c r="E38" s="30" t="s">
        <v>21</v>
      </c>
      <c r="F38" s="29">
        <v>0</v>
      </c>
      <c r="G38" s="28"/>
      <c r="H38" s="22"/>
      <c r="I38" s="22"/>
    </row>
    <row r="39" spans="1:9" ht="30.75" customHeight="1" thickBot="1" x14ac:dyDescent="0.3">
      <c r="A39" s="32">
        <v>19</v>
      </c>
      <c r="B39" s="31" t="s">
        <v>5</v>
      </c>
      <c r="C39" s="30" t="s">
        <v>23</v>
      </c>
      <c r="D39" s="30" t="s">
        <v>22</v>
      </c>
      <c r="E39" s="30" t="s">
        <v>21</v>
      </c>
      <c r="F39" s="29">
        <f>F15</f>
        <v>176.2</v>
      </c>
      <c r="G39" s="28"/>
      <c r="H39" s="22"/>
      <c r="I39" s="22"/>
    </row>
    <row r="40" spans="1:9" ht="24" thickBot="1" x14ac:dyDescent="0.3">
      <c r="A40" s="36">
        <v>0</v>
      </c>
      <c r="B40" s="35" t="s">
        <v>16</v>
      </c>
      <c r="C40" s="34" t="s">
        <v>20</v>
      </c>
      <c r="D40" s="34" t="s">
        <v>19</v>
      </c>
      <c r="E40" s="34" t="s">
        <v>2</v>
      </c>
      <c r="F40" s="33">
        <f>I29</f>
        <v>0</v>
      </c>
      <c r="G40" s="22"/>
      <c r="H40" s="22"/>
      <c r="I40" s="22"/>
    </row>
    <row r="41" spans="1:9" ht="24" customHeight="1" thickBot="1" x14ac:dyDescent="0.3">
      <c r="A41" s="32">
        <v>0</v>
      </c>
      <c r="B41" s="31" t="s">
        <v>16</v>
      </c>
      <c r="C41" s="30" t="s">
        <v>18</v>
      </c>
      <c r="D41" s="30" t="s">
        <v>17</v>
      </c>
      <c r="E41" s="30" t="s">
        <v>2</v>
      </c>
      <c r="F41" s="29">
        <f>F40</f>
        <v>0</v>
      </c>
      <c r="G41" s="28"/>
      <c r="H41" s="22"/>
      <c r="I41" s="22"/>
    </row>
    <row r="42" spans="1:9" ht="15.75" thickBot="1" x14ac:dyDescent="0.3">
      <c r="A42" s="32">
        <v>17</v>
      </c>
      <c r="B42" s="31" t="s">
        <v>16</v>
      </c>
      <c r="C42" s="30" t="s">
        <v>15</v>
      </c>
      <c r="D42" s="30" t="s">
        <v>14</v>
      </c>
      <c r="E42" s="30" t="s">
        <v>2</v>
      </c>
      <c r="F42" s="29">
        <f>F40*4</f>
        <v>0</v>
      </c>
      <c r="G42" s="28"/>
      <c r="H42" s="22"/>
      <c r="I42" s="22"/>
    </row>
    <row r="43" spans="1:9" ht="24" thickBot="1" x14ac:dyDescent="0.3">
      <c r="A43" s="32">
        <v>0</v>
      </c>
      <c r="B43" s="31" t="s">
        <v>5</v>
      </c>
      <c r="C43" s="30" t="s">
        <v>13</v>
      </c>
      <c r="D43" s="30" t="s">
        <v>12</v>
      </c>
      <c r="E43" s="30" t="s">
        <v>2</v>
      </c>
      <c r="F43" s="29">
        <f>F40</f>
        <v>0</v>
      </c>
      <c r="G43" s="28"/>
      <c r="H43" s="22"/>
      <c r="I43" s="22"/>
    </row>
    <row r="44" spans="1:9" ht="26.25" customHeight="1" thickBot="1" x14ac:dyDescent="0.3">
      <c r="A44" s="32">
        <v>18</v>
      </c>
      <c r="B44" s="31" t="s">
        <v>5</v>
      </c>
      <c r="C44" s="30" t="s">
        <v>11</v>
      </c>
      <c r="D44" s="30" t="s">
        <v>10</v>
      </c>
      <c r="E44" s="30" t="s">
        <v>2</v>
      </c>
      <c r="F44" s="29">
        <f>F40*30</f>
        <v>0</v>
      </c>
      <c r="G44" s="28"/>
      <c r="H44" s="22"/>
      <c r="I44" s="22"/>
    </row>
    <row r="45" spans="1:9" ht="24" customHeight="1" thickBot="1" x14ac:dyDescent="0.3">
      <c r="A45" s="27">
        <v>0</v>
      </c>
      <c r="B45" s="26" t="s">
        <v>5</v>
      </c>
      <c r="C45" s="25" t="s">
        <v>9</v>
      </c>
      <c r="D45" s="25" t="s">
        <v>8</v>
      </c>
      <c r="E45" s="25" t="s">
        <v>2</v>
      </c>
      <c r="F45" s="24">
        <f>F40</f>
        <v>0</v>
      </c>
      <c r="G45" s="23"/>
      <c r="H45" s="22"/>
      <c r="I45" s="22"/>
    </row>
    <row r="46" spans="1:9" ht="15.75" thickBot="1" x14ac:dyDescent="0.3">
      <c r="A46" s="21"/>
      <c r="B46" s="20"/>
      <c r="C46" s="19" t="s">
        <v>7</v>
      </c>
      <c r="D46" s="19" t="s">
        <v>6</v>
      </c>
      <c r="E46" s="19"/>
      <c r="F46" s="17"/>
      <c r="G46" s="18"/>
      <c r="H46" s="18"/>
      <c r="I46" s="17"/>
    </row>
    <row r="47" spans="1:9" ht="28.5" customHeight="1" thickBot="1" x14ac:dyDescent="0.3">
      <c r="A47" s="16">
        <v>0</v>
      </c>
      <c r="B47" s="15" t="s">
        <v>5</v>
      </c>
      <c r="C47" s="14" t="s">
        <v>4</v>
      </c>
      <c r="D47" s="14" t="s">
        <v>3</v>
      </c>
      <c r="E47" s="14" t="s">
        <v>2</v>
      </c>
      <c r="F47" s="13">
        <f>I32+I33+I34+I35</f>
        <v>0</v>
      </c>
      <c r="G47" s="12"/>
      <c r="H47" s="12"/>
      <c r="I47" s="11"/>
    </row>
    <row r="48" spans="1:9" x14ac:dyDescent="0.25">
      <c r="A48" s="5"/>
      <c r="B48" s="4"/>
      <c r="C48" s="3"/>
      <c r="D48" s="3" t="s">
        <v>1</v>
      </c>
      <c r="E48" s="3"/>
      <c r="F48" s="1"/>
      <c r="G48" s="2"/>
      <c r="H48" s="2"/>
      <c r="I48" s="1"/>
    </row>
    <row r="49" spans="1:9" x14ac:dyDescent="0.25">
      <c r="A49" s="10"/>
      <c r="B49" s="9"/>
      <c r="C49" s="8"/>
      <c r="D49" s="8"/>
      <c r="E49" s="8"/>
      <c r="F49" s="6"/>
      <c r="G49" s="7"/>
      <c r="H49" s="7"/>
      <c r="I49" s="6"/>
    </row>
    <row r="50" spans="1:9" x14ac:dyDescent="0.25">
      <c r="A50" s="5"/>
      <c r="B50" s="4"/>
      <c r="C50" s="3"/>
      <c r="D50" s="3" t="s">
        <v>0</v>
      </c>
      <c r="E50" s="3"/>
      <c r="F50" s="1"/>
      <c r="G50" s="2"/>
      <c r="H50" s="2"/>
      <c r="I50" s="1"/>
    </row>
  </sheetData>
  <mergeCells count="1">
    <mergeCell ref="B2:D2"/>
  </mergeCells>
  <pageMargins left="0.7" right="0.7" top="0.75" bottom="0.75" header="0.3" footer="0.3"/>
  <pageSetup paperSize="9" orientation="portrait" r:id="rId1"/>
  <ignoredErrors>
    <ignoredError sqref="A26:I26 C28 B29:E47" numberStoredAsText="1"/>
    <ignoredError sqref="F29:F47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dopravna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Vrabec</dc:creator>
  <cp:lastModifiedBy>Bednaricova</cp:lastModifiedBy>
  <dcterms:created xsi:type="dcterms:W3CDTF">2019-10-28T16:00:12Z</dcterms:created>
  <dcterms:modified xsi:type="dcterms:W3CDTF">2019-11-07T09:03:10Z</dcterms:modified>
</cp:coreProperties>
</file>