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520" windowHeight="10500"/>
  </bookViews>
  <sheets>
    <sheet name="na Pasekach" sheetId="1" r:id="rId1"/>
  </sheets>
  <definedNames>
    <definedName name="_xlnm.Print_Area" localSheetId="0">'na Pasekach'!$B$3:$E$187</definedName>
  </definedNames>
  <calcPr calcId="145621"/>
</workbook>
</file>

<file path=xl/calcChain.xml><?xml version="1.0" encoding="utf-8"?>
<calcChain xmlns="http://schemas.openxmlformats.org/spreadsheetml/2006/main">
  <c r="F72" i="1" l="1"/>
  <c r="F71" i="1"/>
  <c r="F73" i="1"/>
  <c r="F77" i="1"/>
  <c r="F70" i="1"/>
  <c r="F67" i="1"/>
  <c r="F78" i="1"/>
  <c r="F8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D51" i="1"/>
  <c r="F85" i="1"/>
  <c r="F81" i="1"/>
  <c r="F80" i="1"/>
  <c r="F79" i="1"/>
  <c r="F82" i="1"/>
</calcChain>
</file>

<file path=xl/sharedStrings.xml><?xml version="1.0" encoding="utf-8"?>
<sst xmlns="http://schemas.openxmlformats.org/spreadsheetml/2006/main" count="101" uniqueCount="72">
  <si>
    <t>rozmer</t>
  </si>
  <si>
    <t>t</t>
  </si>
  <si>
    <t>rezanie bm</t>
  </si>
  <si>
    <t>Na pasekách</t>
  </si>
  <si>
    <t>vyznačené výtľky</t>
  </si>
  <si>
    <t>výmera m2</t>
  </si>
  <si>
    <t>na Pasekach celkom</t>
  </si>
  <si>
    <t xml:space="preserve">ROZPOČET  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</si>
  <si>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</si>
  <si>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</si>
  <si>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</si>
  <si>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</si>
  <si>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</si>
  <si>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</si>
  <si>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</si>
  <si>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</si>
  <si>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</si>
  <si>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</si>
  <si>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</si>
  <si>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</si>
  <si>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</si>
  <si>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</si>
  <si>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</si>
  <si>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</si>
  <si>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</si>
  <si>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</si>
  <si>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Zemné práce</t>
  </si>
  <si>
    <t>221</t>
  </si>
  <si>
    <t>113107141a</t>
  </si>
  <si>
    <t>Odstránenie  krytu do 200 m2 asfaltového,hr. vrstvy do 50 mm 0,098 t</t>
  </si>
  <si>
    <t>m2</t>
  </si>
  <si>
    <t>113107146</t>
  </si>
  <si>
    <t>Odstránenie podkladu alebo krytu asfaltového do 200 m2,hr.nad 250 do 300 mm 0,709 t</t>
  </si>
  <si>
    <t>Komunikácie</t>
  </si>
  <si>
    <t>573211111</t>
  </si>
  <si>
    <t>Postrek asfaltový spojovací bez posypu kamenivom z asfaltu cestného v množstve od 0,50 do 0,70 kg/m2</t>
  </si>
  <si>
    <t>577131111</t>
  </si>
  <si>
    <t>Betón asfaltový po zhutnení I.tr. strednozrnný (ABS) hr.40mm</t>
  </si>
  <si>
    <t>577161224</t>
  </si>
  <si>
    <t>9</t>
  </si>
  <si>
    <t>Ostatné konštrukcie a práce-búranie</t>
  </si>
  <si>
    <t>919721211</t>
  </si>
  <si>
    <t>Dilatačné škáry vkladané v cementobet. kryte, s vyplnením škár asfaltovou zálievkou</t>
  </si>
  <si>
    <t>m</t>
  </si>
  <si>
    <t>919722111</t>
  </si>
  <si>
    <t>Dilatačné škáry rezané v cementobetónovom kryte priečne rezanie škár šírky 2 až 5 mm</t>
  </si>
  <si>
    <t>919735112</t>
  </si>
  <si>
    <t>Rezanie existujúceho asfaltového krytu alebo podkladu hľbky nad 50 do 100 mm</t>
  </si>
  <si>
    <t>013</t>
  </si>
  <si>
    <t>9790811211</t>
  </si>
  <si>
    <t>poplatok za skladovanie stavebnej sute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</si>
  <si>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</si>
  <si>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</si>
  <si>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</si>
  <si>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</si>
  <si>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979082213</t>
  </si>
  <si>
    <t>Vodorovná doprava sutiny so zložením a hrubým urovnaním na vzdialenosť do 1 km</t>
  </si>
  <si>
    <t>979082219</t>
  </si>
  <si>
    <t>Príplatok k cene za každý ďalší aj začatý 1 km nad 1 km</t>
  </si>
  <si>
    <t>979087213</t>
  </si>
  <si>
    <t>Nakladanie na dopravné prostriedky pre vodorovnú dopravu vybúraných hmôt</t>
  </si>
  <si>
    <t>99</t>
  </si>
  <si>
    <t>Presun hmôt HSV</t>
  </si>
  <si>
    <t>998224111</t>
  </si>
  <si>
    <t>Presun hmôt pre pozemné komunikácie s krytom asf.akejkoľvek dĺžky objektu</t>
  </si>
  <si>
    <t>Celkom</t>
  </si>
  <si>
    <t>Celkom  s  DPH%</t>
  </si>
  <si>
    <t>dodavka  ABS +dopr</t>
  </si>
  <si>
    <t>Betón asfaltový s rozprestretím a zhutnením, po zhutnení,  hr.70 mm</t>
  </si>
  <si>
    <t xml:space="preserve">  </t>
  </si>
  <si>
    <t>Mestská časť Bratislava Rača</t>
  </si>
  <si>
    <t>Stavba:  Na pasekách 8-22, komplet okruh aj z opačnej strany pred garážami - oprava výtlkov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</si>
</sst>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1" formatCode="0.000"/>
    <numFmt numFmtId="187" formatCode="#,##0;\-#,##0"/>
    <numFmt numFmtId="188" formatCode="#,##0.000;\-#,##0.000"/>
    <numFmt numFmtId="189" formatCode="#,##0.00;\-#,##0.00"/>
  </numFmts>
  <fonts count="13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4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b/>
      <u/>
      <sz val="8"/>
      <color indexed="10"/>
      <name val="Arial CE"/>
      <charset val="238"/>
    </font>
    <font>
      <b/>
      <i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Alignment="0">
      <alignment vertical="top" wrapText="1"/>
      <protection locked="0"/>
    </xf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81" fontId="0" fillId="0" borderId="0" xfId="0" applyNumberFormat="1"/>
    <xf numFmtId="0" fontId="2" fillId="0" borderId="0" xfId="0" applyFont="1"/>
    <xf numFmtId="181" fontId="2" fillId="0" borderId="0" xfId="0" applyNumberFormat="1" applyFont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2" fontId="0" fillId="0" borderId="0" xfId="0" applyNumberFormat="1"/>
    <xf numFmtId="2" fontId="2" fillId="0" borderId="0" xfId="0" applyNumberFormat="1" applyFont="1"/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4" fillId="3" borderId="8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18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188" fontId="5" fillId="0" borderId="0" xfId="0" applyNumberFormat="1" applyFont="1" applyAlignment="1" applyProtection="1">
      <alignment horizontal="right"/>
      <protection locked="0"/>
    </xf>
    <xf numFmtId="189" fontId="5" fillId="0" borderId="0" xfId="0" applyNumberFormat="1" applyFont="1" applyAlignment="1" applyProtection="1">
      <alignment horizontal="right"/>
      <protection locked="0"/>
    </xf>
    <xf numFmtId="188" fontId="4" fillId="0" borderId="9" xfId="0" applyNumberFormat="1" applyFont="1" applyBorder="1" applyAlignment="1" applyProtection="1">
      <alignment horizontal="right"/>
      <protection locked="0"/>
    </xf>
    <xf numFmtId="187" fontId="4" fillId="0" borderId="1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188" fontId="4" fillId="0" borderId="11" xfId="0" applyNumberFormat="1" applyFont="1" applyBorder="1" applyAlignment="1" applyProtection="1">
      <alignment horizontal="right"/>
      <protection locked="0"/>
    </xf>
    <xf numFmtId="189" fontId="4" fillId="0" borderId="11" xfId="0" applyNumberFormat="1" applyFont="1" applyBorder="1" applyAlignment="1" applyProtection="1">
      <alignment horizontal="right"/>
      <protection locked="0"/>
    </xf>
    <xf numFmtId="187" fontId="4" fillId="0" borderId="12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188" fontId="4" fillId="0" borderId="13" xfId="0" applyNumberFormat="1" applyFont="1" applyBorder="1" applyAlignment="1" applyProtection="1">
      <alignment horizontal="right"/>
      <protection locked="0"/>
    </xf>
    <xf numFmtId="189" fontId="4" fillId="0" borderId="13" xfId="0" applyNumberFormat="1" applyFont="1" applyBorder="1" applyAlignment="1" applyProtection="1">
      <alignment horizontal="right"/>
      <protection locked="0"/>
    </xf>
    <xf numFmtId="188" fontId="4" fillId="0" borderId="14" xfId="0" applyNumberFormat="1" applyFont="1" applyBorder="1" applyAlignment="1" applyProtection="1">
      <alignment horizontal="right"/>
      <protection locked="0"/>
    </xf>
    <xf numFmtId="187" fontId="4" fillId="0" borderId="15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188" fontId="4" fillId="0" borderId="16" xfId="0" applyNumberFormat="1" applyFont="1" applyBorder="1" applyAlignment="1" applyProtection="1">
      <alignment horizontal="right"/>
      <protection locked="0"/>
    </xf>
    <xf numFmtId="189" fontId="4" fillId="0" borderId="16" xfId="0" applyNumberFormat="1" applyFont="1" applyBorder="1" applyAlignment="1" applyProtection="1">
      <alignment horizontal="right"/>
      <protection locked="0"/>
    </xf>
    <xf numFmtId="188" fontId="4" fillId="0" borderId="17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188" fontId="4" fillId="0" borderId="19" xfId="0" applyNumberFormat="1" applyFont="1" applyBorder="1" applyAlignment="1" applyProtection="1">
      <alignment horizontal="right"/>
      <protection locked="0"/>
    </xf>
    <xf numFmtId="189" fontId="4" fillId="0" borderId="19" xfId="0" applyNumberFormat="1" applyFont="1" applyBorder="1" applyAlignment="1" applyProtection="1">
      <alignment horizontal="right"/>
      <protection locked="0"/>
    </xf>
    <xf numFmtId="187" fontId="4" fillId="0" borderId="2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188" fontId="4" fillId="0" borderId="21" xfId="0" applyNumberFormat="1" applyFont="1" applyBorder="1" applyAlignment="1" applyProtection="1">
      <alignment horizontal="right"/>
      <protection locked="0"/>
    </xf>
    <xf numFmtId="189" fontId="4" fillId="0" borderId="21" xfId="0" applyNumberFormat="1" applyFont="1" applyBorder="1" applyAlignment="1" applyProtection="1">
      <alignment horizontal="right"/>
      <protection locked="0"/>
    </xf>
    <xf numFmtId="188" fontId="4" fillId="0" borderId="22" xfId="0" applyNumberFormat="1" applyFont="1" applyBorder="1" applyAlignment="1" applyProtection="1">
      <alignment horizontal="righ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88" fontId="7" fillId="0" borderId="0" xfId="0" applyNumberFormat="1" applyFont="1" applyAlignment="1" applyProtection="1">
      <alignment horizontal="right"/>
      <protection locked="0"/>
    </xf>
    <xf numFmtId="189" fontId="7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88" fontId="0" fillId="0" borderId="0" xfId="0" applyNumberFormat="1" applyAlignment="1" applyProtection="1">
      <alignment horizontal="right" vertical="top"/>
      <protection locked="0"/>
    </xf>
    <xf numFmtId="189" fontId="0" fillId="0" borderId="0" xfId="0" applyNumberFormat="1" applyAlignment="1" applyProtection="1">
      <alignment horizontal="right" vertical="top"/>
      <protection locked="0"/>
    </xf>
    <xf numFmtId="0" fontId="0" fillId="0" borderId="5" xfId="0" applyBorder="1" applyAlignment="1">
      <alignment horizontal="right"/>
    </xf>
    <xf numFmtId="2" fontId="8" fillId="0" borderId="0" xfId="0" applyNumberFormat="1" applyFont="1"/>
    <xf numFmtId="0" fontId="8" fillId="0" borderId="0" xfId="0" applyFont="1"/>
    <xf numFmtId="0" fontId="8" fillId="0" borderId="4" xfId="0" applyFont="1" applyBorder="1"/>
    <xf numFmtId="0" fontId="8" fillId="0" borderId="6" xfId="0" applyFont="1" applyFill="1" applyBorder="1"/>
    <xf numFmtId="181" fontId="8" fillId="0" borderId="0" xfId="0" applyNumberFormat="1" applyFont="1"/>
    <xf numFmtId="0" fontId="10" fillId="2" borderId="0" xfId="1" applyFont="1" applyFill="1" applyAlignment="1" applyProtection="1">
      <alignment horizontal="left"/>
    </xf>
    <xf numFmtId="0" fontId="0" fillId="0" borderId="0" xfId="0" applyFont="1" applyAlignment="1" applyProtection="1">
      <alignment horizontal="left" vertical="top"/>
      <protection locked="0"/>
    </xf>
    <xf numFmtId="0" fontId="11" fillId="2" borderId="0" xfId="1" applyFont="1" applyFill="1" applyAlignment="1" applyProtection="1">
      <alignment horizontal="left"/>
    </xf>
    <xf numFmtId="0" fontId="12" fillId="2" borderId="0" xfId="1" applyFont="1" applyFill="1" applyAlignment="1" applyProtection="1">
      <alignment horizontal="left"/>
    </xf>
    <xf numFmtId="0" fontId="0" fillId="0" borderId="0" xfId="0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</cellXfs>
  <cellStyles count="2">
    <cellStyle name="Normál 3" xfId="1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tabSelected="1" topLeftCell="A43" zoomScale="90" zoomScaleNormal="90" workbookViewId="0">
      <selection activeCell="A55" sqref="A55"/>
    </sheetView>
  </sheetViews>
  <sheetFormatPr defaultRowHeight="15" x14ac:dyDescent="0.25"/>
  <cols>
    <col min="1" max="1" width="13.28515625" customWidth="1"/>
    <col min="3" max="3" width="8.7109375" customWidth="1"/>
    <col min="4" max="4" width="58" customWidth="1"/>
    <col min="5" max="5" width="9.140625" style="11" customWidth="1"/>
    <col min="6" max="6" width="13" customWidth="1"/>
    <col min="7" max="7" width="5.140625" customWidth="1"/>
    <col min="11" max="11" width="13.85546875" customWidth="1"/>
    <col min="12" max="12" width="9" style="5" customWidth="1"/>
  </cols>
  <sheetData>
    <row r="1" spans="1:12" ht="15.75" thickBot="1" x14ac:dyDescent="0.3">
      <c r="F1" t="s">
        <v>2</v>
      </c>
    </row>
    <row r="2" spans="1:12" ht="15.75" thickBot="1" x14ac:dyDescent="0.3">
      <c r="B2" s="73" t="s">
        <v>4</v>
      </c>
      <c r="C2" s="74"/>
      <c r="D2" s="75"/>
    </row>
    <row r="3" spans="1:12" x14ac:dyDescent="0.25">
      <c r="B3" s="2" t="s">
        <v>0</v>
      </c>
      <c r="C3" s="2" t="s">
        <v>43</v>
      </c>
      <c r="D3" s="62" t="s">
        <v>5</v>
      </c>
      <c r="L3"/>
    </row>
    <row r="4" spans="1:12" x14ac:dyDescent="0.25">
      <c r="A4" t="s">
        <v>3</v>
      </c>
      <c r="B4" s="1">
        <v>1.4</v>
      </c>
      <c r="C4" s="1">
        <v>1.4</v>
      </c>
      <c r="D4" s="9">
        <f>B4*C4</f>
        <v>1.9599999999999997</v>
      </c>
      <c r="F4">
        <f t="shared" ref="F4:F50" si="0">B4*2+C4*2</f>
        <v>5.6</v>
      </c>
    </row>
    <row r="5" spans="1:12" x14ac:dyDescent="0.25">
      <c r="B5" s="1">
        <v>1.2</v>
      </c>
      <c r="C5" s="1">
        <v>1.2</v>
      </c>
      <c r="D5" s="9">
        <f t="shared" ref="D5:D34" si="1">B5*C5</f>
        <v>1.44</v>
      </c>
      <c r="F5">
        <f t="shared" si="0"/>
        <v>4.8</v>
      </c>
    </row>
    <row r="6" spans="1:12" x14ac:dyDescent="0.25">
      <c r="B6" s="1">
        <v>1.6</v>
      </c>
      <c r="C6" s="1">
        <v>0.6</v>
      </c>
      <c r="D6" s="9">
        <f t="shared" si="1"/>
        <v>0.96</v>
      </c>
      <c r="F6">
        <f t="shared" si="0"/>
        <v>4.4000000000000004</v>
      </c>
    </row>
    <row r="7" spans="1:12" x14ac:dyDescent="0.25">
      <c r="B7" s="1">
        <v>9</v>
      </c>
      <c r="C7" s="1">
        <v>1</v>
      </c>
      <c r="D7" s="9">
        <f t="shared" si="1"/>
        <v>9</v>
      </c>
      <c r="F7">
        <f t="shared" si="0"/>
        <v>20</v>
      </c>
    </row>
    <row r="8" spans="1:12" x14ac:dyDescent="0.25">
      <c r="B8" s="1">
        <v>1</v>
      </c>
      <c r="C8" s="1">
        <v>2.8</v>
      </c>
      <c r="D8" s="9">
        <f t="shared" si="1"/>
        <v>2.8</v>
      </c>
      <c r="F8">
        <f t="shared" si="0"/>
        <v>7.6</v>
      </c>
    </row>
    <row r="9" spans="1:12" x14ac:dyDescent="0.25">
      <c r="B9" s="1">
        <v>1</v>
      </c>
      <c r="C9" s="1">
        <v>4.5</v>
      </c>
      <c r="D9" s="9">
        <f t="shared" si="1"/>
        <v>4.5</v>
      </c>
      <c r="F9">
        <f t="shared" si="0"/>
        <v>11</v>
      </c>
    </row>
    <row r="10" spans="1:12" x14ac:dyDescent="0.25">
      <c r="B10" s="1">
        <v>1.2</v>
      </c>
      <c r="C10" s="1">
        <v>3.5</v>
      </c>
      <c r="D10" s="9">
        <f t="shared" si="1"/>
        <v>4.2</v>
      </c>
      <c r="F10">
        <f t="shared" si="0"/>
        <v>9.4</v>
      </c>
    </row>
    <row r="11" spans="1:12" x14ac:dyDescent="0.25">
      <c r="B11" s="1">
        <v>0.9</v>
      </c>
      <c r="C11" s="1">
        <v>1.5</v>
      </c>
      <c r="D11" s="9">
        <f t="shared" si="1"/>
        <v>1.35</v>
      </c>
      <c r="F11">
        <f t="shared" si="0"/>
        <v>4.8</v>
      </c>
    </row>
    <row r="12" spans="1:12" x14ac:dyDescent="0.25">
      <c r="B12" s="1">
        <v>0.6</v>
      </c>
      <c r="C12" s="1">
        <v>0.6</v>
      </c>
      <c r="D12" s="9">
        <f t="shared" si="1"/>
        <v>0.36</v>
      </c>
      <c r="F12">
        <f t="shared" si="0"/>
        <v>2.4</v>
      </c>
    </row>
    <row r="13" spans="1:12" x14ac:dyDescent="0.25">
      <c r="B13" s="1">
        <v>1</v>
      </c>
      <c r="C13" s="1">
        <v>2</v>
      </c>
      <c r="D13" s="9">
        <f t="shared" si="1"/>
        <v>2</v>
      </c>
      <c r="F13">
        <f t="shared" si="0"/>
        <v>6</v>
      </c>
    </row>
    <row r="14" spans="1:12" x14ac:dyDescent="0.25">
      <c r="B14" s="1">
        <v>0.6</v>
      </c>
      <c r="C14" s="1">
        <v>0.7</v>
      </c>
      <c r="D14" s="9">
        <f t="shared" si="1"/>
        <v>0.42</v>
      </c>
      <c r="F14">
        <f t="shared" si="0"/>
        <v>2.5999999999999996</v>
      </c>
    </row>
    <row r="15" spans="1:12" x14ac:dyDescent="0.25">
      <c r="B15" s="1">
        <v>0.8</v>
      </c>
      <c r="C15" s="1">
        <v>1.7</v>
      </c>
      <c r="D15" s="9">
        <f t="shared" si="1"/>
        <v>1.36</v>
      </c>
      <c r="F15">
        <f t="shared" si="0"/>
        <v>5</v>
      </c>
    </row>
    <row r="16" spans="1:12" x14ac:dyDescent="0.25">
      <c r="B16" s="1">
        <v>1.5</v>
      </c>
      <c r="C16" s="1">
        <v>4</v>
      </c>
      <c r="D16" s="9">
        <f>B16*C16</f>
        <v>6</v>
      </c>
      <c r="F16">
        <f t="shared" si="0"/>
        <v>11</v>
      </c>
    </row>
    <row r="17" spans="2:6" x14ac:dyDescent="0.25">
      <c r="B17" s="1">
        <v>0.6</v>
      </c>
      <c r="C17" s="1">
        <v>0.8</v>
      </c>
      <c r="D17" s="9">
        <f t="shared" si="1"/>
        <v>0.48</v>
      </c>
      <c r="F17">
        <f t="shared" si="0"/>
        <v>2.8</v>
      </c>
    </row>
    <row r="18" spans="2:6" x14ac:dyDescent="0.25">
      <c r="B18" s="1">
        <v>0.4</v>
      </c>
      <c r="C18" s="1">
        <v>1.2</v>
      </c>
      <c r="D18" s="9">
        <f t="shared" si="1"/>
        <v>0.48</v>
      </c>
      <c r="F18">
        <f t="shared" si="0"/>
        <v>3.2</v>
      </c>
    </row>
    <row r="19" spans="2:6" x14ac:dyDescent="0.25">
      <c r="B19" s="1">
        <v>1</v>
      </c>
      <c r="C19" s="1">
        <v>1</v>
      </c>
      <c r="D19" s="9">
        <f t="shared" si="1"/>
        <v>1</v>
      </c>
      <c r="F19">
        <f t="shared" si="0"/>
        <v>4</v>
      </c>
    </row>
    <row r="20" spans="2:6" x14ac:dyDescent="0.25">
      <c r="B20" s="1">
        <v>1</v>
      </c>
      <c r="C20" s="1">
        <v>1.3</v>
      </c>
      <c r="D20" s="9">
        <f t="shared" si="1"/>
        <v>1.3</v>
      </c>
      <c r="F20">
        <f t="shared" si="0"/>
        <v>4.5999999999999996</v>
      </c>
    </row>
    <row r="21" spans="2:6" x14ac:dyDescent="0.25">
      <c r="B21" s="1">
        <v>1.2</v>
      </c>
      <c r="C21" s="1">
        <v>2</v>
      </c>
      <c r="D21" s="9">
        <f t="shared" si="1"/>
        <v>2.4</v>
      </c>
      <c r="F21">
        <f t="shared" si="0"/>
        <v>6.4</v>
      </c>
    </row>
    <row r="22" spans="2:6" x14ac:dyDescent="0.25">
      <c r="B22" s="1">
        <v>1</v>
      </c>
      <c r="C22" s="1">
        <v>5</v>
      </c>
      <c r="D22" s="9">
        <f t="shared" si="1"/>
        <v>5</v>
      </c>
      <c r="F22">
        <f t="shared" si="0"/>
        <v>12</v>
      </c>
    </row>
    <row r="23" spans="2:6" x14ac:dyDescent="0.25">
      <c r="B23" s="1">
        <v>0.8</v>
      </c>
      <c r="C23" s="1">
        <v>6</v>
      </c>
      <c r="D23" s="9">
        <f t="shared" si="1"/>
        <v>4.8000000000000007</v>
      </c>
      <c r="F23">
        <f t="shared" si="0"/>
        <v>13.6</v>
      </c>
    </row>
    <row r="24" spans="2:6" x14ac:dyDescent="0.25">
      <c r="B24" s="1">
        <v>0.8</v>
      </c>
      <c r="C24" s="1">
        <v>6</v>
      </c>
      <c r="D24" s="9">
        <f t="shared" si="1"/>
        <v>4.8000000000000007</v>
      </c>
      <c r="F24">
        <f t="shared" si="0"/>
        <v>13.6</v>
      </c>
    </row>
    <row r="25" spans="2:6" x14ac:dyDescent="0.25">
      <c r="B25" s="1">
        <v>0.6</v>
      </c>
      <c r="C25" s="1">
        <v>4.5</v>
      </c>
      <c r="D25" s="9">
        <f t="shared" si="1"/>
        <v>2.6999999999999997</v>
      </c>
      <c r="F25">
        <f t="shared" si="0"/>
        <v>10.199999999999999</v>
      </c>
    </row>
    <row r="26" spans="2:6" x14ac:dyDescent="0.25">
      <c r="B26" s="1">
        <v>1</v>
      </c>
      <c r="C26" s="1">
        <v>1</v>
      </c>
      <c r="D26" s="9">
        <f t="shared" si="1"/>
        <v>1</v>
      </c>
      <c r="F26">
        <f t="shared" si="0"/>
        <v>4</v>
      </c>
    </row>
    <row r="27" spans="2:6" x14ac:dyDescent="0.25">
      <c r="B27" s="1">
        <v>5</v>
      </c>
      <c r="C27" s="1">
        <v>4</v>
      </c>
      <c r="D27" s="9">
        <f t="shared" si="1"/>
        <v>20</v>
      </c>
      <c r="F27">
        <f t="shared" si="0"/>
        <v>18</v>
      </c>
    </row>
    <row r="28" spans="2:6" x14ac:dyDescent="0.25">
      <c r="B28" s="1">
        <v>1.2</v>
      </c>
      <c r="C28" s="1">
        <v>0.6</v>
      </c>
      <c r="D28" s="9">
        <f t="shared" si="1"/>
        <v>0.72</v>
      </c>
      <c r="F28">
        <f t="shared" si="0"/>
        <v>3.5999999999999996</v>
      </c>
    </row>
    <row r="29" spans="2:6" x14ac:dyDescent="0.25">
      <c r="B29" s="1">
        <v>5</v>
      </c>
      <c r="C29" s="1">
        <v>0.6</v>
      </c>
      <c r="D29" s="9">
        <f t="shared" si="1"/>
        <v>3</v>
      </c>
      <c r="F29">
        <f t="shared" si="0"/>
        <v>11.2</v>
      </c>
    </row>
    <row r="30" spans="2:6" x14ac:dyDescent="0.25">
      <c r="B30" s="1">
        <v>0.6</v>
      </c>
      <c r="C30" s="1">
        <v>0.6</v>
      </c>
      <c r="D30" s="9">
        <f t="shared" si="1"/>
        <v>0.36</v>
      </c>
      <c r="F30">
        <f t="shared" si="0"/>
        <v>2.4</v>
      </c>
    </row>
    <row r="31" spans="2:6" x14ac:dyDescent="0.25">
      <c r="B31" s="1">
        <v>1.5</v>
      </c>
      <c r="C31" s="1">
        <v>0.8</v>
      </c>
      <c r="D31" s="9">
        <f t="shared" si="1"/>
        <v>1.2000000000000002</v>
      </c>
      <c r="F31">
        <f t="shared" si="0"/>
        <v>4.5999999999999996</v>
      </c>
    </row>
    <row r="32" spans="2:6" x14ac:dyDescent="0.25">
      <c r="B32" s="1">
        <v>3.5</v>
      </c>
      <c r="C32" s="1">
        <v>3.5</v>
      </c>
      <c r="D32" s="9">
        <f t="shared" si="1"/>
        <v>12.25</v>
      </c>
      <c r="F32">
        <f t="shared" si="0"/>
        <v>14</v>
      </c>
    </row>
    <row r="33" spans="2:6" x14ac:dyDescent="0.25">
      <c r="B33" s="1">
        <v>1.5</v>
      </c>
      <c r="C33" s="1">
        <v>0.8</v>
      </c>
      <c r="D33" s="9">
        <f t="shared" si="1"/>
        <v>1.2000000000000002</v>
      </c>
      <c r="F33">
        <f t="shared" si="0"/>
        <v>4.5999999999999996</v>
      </c>
    </row>
    <row r="34" spans="2:6" x14ac:dyDescent="0.25">
      <c r="B34" s="1">
        <v>1.5</v>
      </c>
      <c r="C34" s="1">
        <v>0.6</v>
      </c>
      <c r="D34" s="9">
        <f t="shared" si="1"/>
        <v>0.89999999999999991</v>
      </c>
      <c r="F34">
        <f t="shared" si="0"/>
        <v>4.2</v>
      </c>
    </row>
    <row r="35" spans="2:6" x14ac:dyDescent="0.25">
      <c r="B35" s="1">
        <v>3</v>
      </c>
      <c r="C35" s="1">
        <v>1</v>
      </c>
      <c r="D35" s="9">
        <f t="shared" ref="D35:D40" si="2">B35*C35</f>
        <v>3</v>
      </c>
      <c r="F35">
        <f t="shared" si="0"/>
        <v>8</v>
      </c>
    </row>
    <row r="36" spans="2:6" x14ac:dyDescent="0.25">
      <c r="B36" s="1">
        <v>5</v>
      </c>
      <c r="C36" s="1">
        <v>0.6</v>
      </c>
      <c r="D36" s="9">
        <f t="shared" si="2"/>
        <v>3</v>
      </c>
      <c r="F36">
        <f t="shared" si="0"/>
        <v>11.2</v>
      </c>
    </row>
    <row r="37" spans="2:6" ht="15.75" thickBot="1" x14ac:dyDescent="0.3">
      <c r="B37" s="1">
        <v>3</v>
      </c>
      <c r="C37" s="1">
        <v>0.6</v>
      </c>
      <c r="D37" s="9">
        <f>SUM(D35:D36)</f>
        <v>6</v>
      </c>
      <c r="F37">
        <f t="shared" si="0"/>
        <v>7.2</v>
      </c>
    </row>
    <row r="38" spans="2:6" ht="15.75" thickBot="1" x14ac:dyDescent="0.3">
      <c r="B38" s="3">
        <v>1.5</v>
      </c>
      <c r="C38" s="3">
        <v>2</v>
      </c>
      <c r="D38" s="8">
        <f t="shared" si="2"/>
        <v>3</v>
      </c>
      <c r="F38">
        <f t="shared" si="0"/>
        <v>7</v>
      </c>
    </row>
    <row r="39" spans="2:6" ht="15.75" thickBot="1" x14ac:dyDescent="0.3">
      <c r="B39" s="3">
        <v>5</v>
      </c>
      <c r="C39" s="3">
        <v>5.2</v>
      </c>
      <c r="D39" s="8">
        <f t="shared" si="2"/>
        <v>26</v>
      </c>
      <c r="F39">
        <f t="shared" si="0"/>
        <v>20.399999999999999</v>
      </c>
    </row>
    <row r="40" spans="2:6" ht="15.75" thickBot="1" x14ac:dyDescent="0.3">
      <c r="B40" s="2">
        <v>0.6</v>
      </c>
      <c r="C40" s="2">
        <v>0.6</v>
      </c>
      <c r="D40" s="8">
        <f t="shared" si="2"/>
        <v>0.36</v>
      </c>
      <c r="F40">
        <f t="shared" si="0"/>
        <v>2.4</v>
      </c>
    </row>
    <row r="41" spans="2:6" ht="15.75" thickBot="1" x14ac:dyDescent="0.3">
      <c r="B41" s="2">
        <v>5</v>
      </c>
      <c r="C41" s="2">
        <v>0.5</v>
      </c>
      <c r="D41" s="8">
        <f>B41*C41</f>
        <v>2.5</v>
      </c>
      <c r="F41">
        <f t="shared" si="0"/>
        <v>11</v>
      </c>
    </row>
    <row r="42" spans="2:6" ht="15.75" thickBot="1" x14ac:dyDescent="0.3">
      <c r="B42" s="1">
        <v>5</v>
      </c>
      <c r="C42" s="1">
        <v>0.5</v>
      </c>
      <c r="D42" s="8">
        <f>B42*C42</f>
        <v>2.5</v>
      </c>
      <c r="F42">
        <f t="shared" si="0"/>
        <v>11</v>
      </c>
    </row>
    <row r="43" spans="2:6" ht="15.75" thickBot="1" x14ac:dyDescent="0.3">
      <c r="B43" s="4">
        <v>5</v>
      </c>
      <c r="C43" s="4">
        <v>0.8</v>
      </c>
      <c r="D43" s="8">
        <f t="shared" ref="D43:D50" si="3">B43*C43</f>
        <v>4</v>
      </c>
      <c r="F43">
        <f t="shared" si="0"/>
        <v>11.6</v>
      </c>
    </row>
    <row r="44" spans="2:6" ht="15.75" customHeight="1" thickBot="1" x14ac:dyDescent="0.3">
      <c r="B44" s="4">
        <v>0.84</v>
      </c>
      <c r="C44" s="4">
        <v>0.8</v>
      </c>
      <c r="D44" s="8">
        <f t="shared" si="3"/>
        <v>0.67200000000000004</v>
      </c>
      <c r="F44">
        <f t="shared" si="0"/>
        <v>3.2800000000000002</v>
      </c>
    </row>
    <row r="45" spans="2:6" x14ac:dyDescent="0.25">
      <c r="B45" s="4">
        <v>4</v>
      </c>
      <c r="C45" s="4">
        <v>0.6</v>
      </c>
      <c r="D45" s="8">
        <f t="shared" si="3"/>
        <v>2.4</v>
      </c>
      <c r="F45">
        <f t="shared" si="0"/>
        <v>9.1999999999999993</v>
      </c>
    </row>
    <row r="46" spans="2:6" x14ac:dyDescent="0.25">
      <c r="B46" s="4">
        <v>5</v>
      </c>
      <c r="C46" s="4">
        <v>1</v>
      </c>
      <c r="D46" s="10">
        <f t="shared" si="3"/>
        <v>5</v>
      </c>
      <c r="F46">
        <f t="shared" si="0"/>
        <v>12</v>
      </c>
    </row>
    <row r="47" spans="2:6" x14ac:dyDescent="0.25">
      <c r="B47" s="4">
        <v>1.5</v>
      </c>
      <c r="C47" s="4">
        <v>2.5</v>
      </c>
      <c r="D47" s="10">
        <f t="shared" si="3"/>
        <v>3.75</v>
      </c>
      <c r="F47">
        <f t="shared" si="0"/>
        <v>8</v>
      </c>
    </row>
    <row r="48" spans="2:6" x14ac:dyDescent="0.25">
      <c r="B48" s="4">
        <v>2</v>
      </c>
      <c r="C48" s="4">
        <v>2</v>
      </c>
      <c r="D48" s="10">
        <f t="shared" si="3"/>
        <v>4</v>
      </c>
      <c r="F48">
        <f t="shared" si="0"/>
        <v>8</v>
      </c>
    </row>
    <row r="49" spans="1:12" x14ac:dyDescent="0.25">
      <c r="B49" s="4">
        <v>1</v>
      </c>
      <c r="C49" s="4">
        <v>1</v>
      </c>
      <c r="D49" s="10">
        <f t="shared" si="3"/>
        <v>1</v>
      </c>
      <c r="F49">
        <f t="shared" si="0"/>
        <v>4</v>
      </c>
    </row>
    <row r="50" spans="1:12" x14ac:dyDescent="0.25">
      <c r="B50" s="4">
        <v>1.5</v>
      </c>
      <c r="C50" s="4">
        <v>0.6</v>
      </c>
      <c r="D50" s="10">
        <f t="shared" si="3"/>
        <v>0.89999999999999991</v>
      </c>
      <c r="F50">
        <f t="shared" si="0"/>
        <v>4.2</v>
      </c>
    </row>
    <row r="51" spans="1:12" s="64" customFormat="1" ht="15.75" x14ac:dyDescent="0.25">
      <c r="A51" s="64" t="s">
        <v>6</v>
      </c>
      <c r="B51" s="65"/>
      <c r="C51" s="65"/>
      <c r="D51" s="66">
        <f>SUM(D4:D50)</f>
        <v>168.02200000000002</v>
      </c>
      <c r="E51" s="63"/>
      <c r="F51" s="66">
        <f>SUM(F4:F50)</f>
        <v>370.07999999999987</v>
      </c>
      <c r="L51" s="67"/>
    </row>
    <row r="52" spans="1:12" x14ac:dyDescent="0.25">
      <c r="B52" s="5"/>
      <c r="C52" s="5"/>
      <c r="D52" s="5"/>
    </row>
    <row r="53" spans="1:12" x14ac:dyDescent="0.25">
      <c r="B53" s="5"/>
      <c r="C53" s="5"/>
      <c r="D53" s="5"/>
    </row>
    <row r="54" spans="1:12" x14ac:dyDescent="0.25">
      <c r="B54" s="5"/>
      <c r="C54" s="5"/>
      <c r="D54" s="5"/>
    </row>
    <row r="55" spans="1:12" x14ac:dyDescent="0.25">
      <c r="B55" s="5"/>
      <c r="C55" s="5"/>
      <c r="D55" s="5"/>
    </row>
    <row r="56" spans="1:12" x14ac:dyDescent="0.25">
      <c r="E56"/>
    </row>
    <row r="57" spans="1:12" ht="18" x14ac:dyDescent="0.25">
      <c r="A57" s="13" t="s">
        <v>7</v>
      </c>
      <c r="B57" s="14"/>
      <c r="C57" s="14"/>
      <c r="D57" s="14"/>
      <c r="E57" s="14"/>
      <c r="F57" s="14"/>
      <c r="G57" s="14"/>
      <c r="H57" s="14"/>
      <c r="I57" s="14"/>
    </row>
    <row r="58" spans="1:12" x14ac:dyDescent="0.25">
      <c r="A58" s="15" t="s">
        <v>71</v>
      </c>
      <c r="B58" s="14"/>
      <c r="C58" s="14"/>
      <c r="D58" s="14"/>
      <c r="E58" s="14"/>
      <c r="F58" s="14"/>
      <c r="G58" s="14"/>
      <c r="H58" s="14"/>
      <c r="I58" s="14"/>
      <c r="L58"/>
    </row>
    <row r="59" spans="1:12" s="69" customFormat="1" ht="12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</row>
    <row r="60" spans="1:12" s="69" customFormat="1" ht="12" customHeight="1" x14ac:dyDescent="0.25">
      <c r="A60" s="70" t="s">
        <v>69</v>
      </c>
      <c r="B60" s="68"/>
      <c r="C60" s="68"/>
      <c r="D60" s="68"/>
      <c r="E60" s="71"/>
      <c r="F60" s="68"/>
      <c r="G60" s="68"/>
      <c r="H60" s="68"/>
      <c r="I60" s="72"/>
    </row>
    <row r="61" spans="1:12" s="69" customFormat="1" ht="12" customHeight="1" x14ac:dyDescent="0.25">
      <c r="A61" s="71" t="s">
        <v>70</v>
      </c>
      <c r="B61" s="68"/>
      <c r="C61" s="68"/>
      <c r="D61" s="68"/>
      <c r="E61" s="71"/>
      <c r="F61" s="68"/>
      <c r="G61" s="68"/>
      <c r="H61" s="68"/>
      <c r="I61" s="72"/>
    </row>
    <row r="62" spans="1:12" ht="15.75" thickBot="1" x14ac:dyDescent="0.3">
      <c r="A62" s="14"/>
      <c r="B62" s="14"/>
      <c r="C62" s="14"/>
      <c r="D62" s="14"/>
      <c r="E62" s="14"/>
      <c r="F62" s="14"/>
      <c r="G62" s="14"/>
      <c r="H62" s="14"/>
      <c r="I62" s="14"/>
    </row>
    <row r="63" spans="1:12" ht="34.5" thickBot="1" x14ac:dyDescent="0.3">
      <c r="A63" s="16" t="s">
        <v>8</v>
      </c>
      <c r="B63" s="16" t="s">
        <v>9</v>
      </c>
      <c r="C63" s="16" t="s">
        <v>10</v>
      </c>
      <c r="D63" s="16" t="s">
        <v>11</v>
      </c>
      <c r="E63" s="16" t="s">
        <v>12</v>
      </c>
      <c r="F63" s="16" t="s">
        <v>13</v>
      </c>
      <c r="G63" s="16" t="s">
        <v>14</v>
      </c>
      <c r="H63" s="16" t="s">
        <v>15</v>
      </c>
      <c r="I63" s="16" t="s">
        <v>16</v>
      </c>
    </row>
    <row r="64" spans="1:12" ht="15.75" thickBot="1" x14ac:dyDescent="0.3">
      <c r="A64" s="16" t="s">
        <v>17</v>
      </c>
      <c r="B64" s="16" t="s">
        <v>18</v>
      </c>
      <c r="C64" s="16" t="s">
        <v>19</v>
      </c>
      <c r="D64" s="16" t="s">
        <v>20</v>
      </c>
      <c r="E64" s="16" t="s">
        <v>21</v>
      </c>
      <c r="F64" s="16" t="s">
        <v>22</v>
      </c>
      <c r="G64" s="16" t="s">
        <v>23</v>
      </c>
      <c r="H64" s="16" t="s">
        <v>24</v>
      </c>
      <c r="I64" s="16" t="s">
        <v>25</v>
      </c>
    </row>
    <row r="65" spans="1:9" x14ac:dyDescent="0.25">
      <c r="A65" s="17"/>
      <c r="B65" s="17"/>
      <c r="C65" s="17"/>
      <c r="D65" s="17"/>
      <c r="E65" s="17"/>
      <c r="F65" s="17"/>
      <c r="G65" s="17"/>
      <c r="H65" s="17"/>
      <c r="I65" s="17"/>
    </row>
    <row r="66" spans="1:9" x14ac:dyDescent="0.25">
      <c r="A66" s="18"/>
      <c r="B66" s="19"/>
      <c r="C66" s="20" t="s">
        <v>17</v>
      </c>
      <c r="D66" s="20" t="s">
        <v>26</v>
      </c>
      <c r="E66" s="20"/>
      <c r="F66" s="21"/>
      <c r="G66" s="22"/>
      <c r="H66" s="22"/>
      <c r="I66" s="23"/>
    </row>
    <row r="67" spans="1:9" ht="30" customHeight="1" x14ac:dyDescent="0.25">
      <c r="A67" s="24">
        <v>3</v>
      </c>
      <c r="B67" s="25" t="s">
        <v>27</v>
      </c>
      <c r="C67" s="26" t="s">
        <v>28</v>
      </c>
      <c r="D67" s="26" t="s">
        <v>29</v>
      </c>
      <c r="E67" s="26" t="s">
        <v>30</v>
      </c>
      <c r="F67" s="27">
        <f>D51</f>
        <v>168.02200000000002</v>
      </c>
      <c r="G67" s="28"/>
      <c r="H67" s="28"/>
      <c r="I67" s="23"/>
    </row>
    <row r="68" spans="1:9" ht="26.25" customHeight="1" x14ac:dyDescent="0.25">
      <c r="A68" s="24">
        <v>1</v>
      </c>
      <c r="B68" s="25" t="s">
        <v>27</v>
      </c>
      <c r="C68" s="26" t="s">
        <v>31</v>
      </c>
      <c r="D68" s="26" t="s">
        <v>32</v>
      </c>
      <c r="E68" s="26" t="s">
        <v>30</v>
      </c>
      <c r="F68" s="27">
        <v>0</v>
      </c>
      <c r="G68" s="28"/>
      <c r="H68" s="28"/>
      <c r="I68" s="23"/>
    </row>
    <row r="69" spans="1:9" x14ac:dyDescent="0.25">
      <c r="A69" s="18"/>
      <c r="B69" s="19"/>
      <c r="C69" s="20" t="s">
        <v>21</v>
      </c>
      <c r="D69" s="20" t="s">
        <v>33</v>
      </c>
      <c r="E69" s="20"/>
      <c r="F69" s="21"/>
      <c r="G69" s="22"/>
      <c r="H69" s="22"/>
      <c r="I69" s="21"/>
    </row>
    <row r="70" spans="1:9" ht="23.25" x14ac:dyDescent="0.25">
      <c r="A70" s="24">
        <v>5</v>
      </c>
      <c r="B70" s="25" t="s">
        <v>27</v>
      </c>
      <c r="C70" s="26" t="s">
        <v>34</v>
      </c>
      <c r="D70" s="26" t="s">
        <v>35</v>
      </c>
      <c r="E70" s="26" t="s">
        <v>30</v>
      </c>
      <c r="F70" s="27">
        <f>D51</f>
        <v>168.02200000000002</v>
      </c>
      <c r="G70" s="28"/>
      <c r="H70" s="28"/>
      <c r="I70" s="23"/>
    </row>
    <row r="71" spans="1:9" x14ac:dyDescent="0.25">
      <c r="A71" s="24">
        <v>7</v>
      </c>
      <c r="B71" s="25" t="s">
        <v>27</v>
      </c>
      <c r="C71" s="26" t="s">
        <v>36</v>
      </c>
      <c r="D71" s="26" t="s">
        <v>37</v>
      </c>
      <c r="E71" s="26" t="s">
        <v>30</v>
      </c>
      <c r="F71" s="27">
        <f>F67*0.2</f>
        <v>33.604400000000005</v>
      </c>
      <c r="G71" s="28"/>
      <c r="H71" s="28"/>
      <c r="I71" s="23"/>
    </row>
    <row r="72" spans="1:9" x14ac:dyDescent="0.25">
      <c r="A72" s="29"/>
      <c r="B72" s="30"/>
      <c r="C72" s="31"/>
      <c r="D72" s="31" t="s">
        <v>67</v>
      </c>
      <c r="E72" s="31" t="s">
        <v>1</v>
      </c>
      <c r="F72" s="32">
        <f>I71*1.02+I73</f>
        <v>0</v>
      </c>
      <c r="G72" s="33"/>
      <c r="H72" s="28"/>
      <c r="I72" s="34"/>
    </row>
    <row r="73" spans="1:9" ht="15.75" thickBot="1" x14ac:dyDescent="0.3">
      <c r="A73" s="35">
        <v>0</v>
      </c>
      <c r="B73" s="36" t="s">
        <v>27</v>
      </c>
      <c r="C73" s="37" t="s">
        <v>38</v>
      </c>
      <c r="D73" s="37" t="s">
        <v>68</v>
      </c>
      <c r="E73" s="37" t="s">
        <v>30</v>
      </c>
      <c r="F73" s="38">
        <f>D51*0.8</f>
        <v>134.41760000000002</v>
      </c>
      <c r="G73" s="39"/>
      <c r="H73" s="28"/>
      <c r="I73" s="40"/>
    </row>
    <row r="74" spans="1:9" ht="15.75" thickBot="1" x14ac:dyDescent="0.3">
      <c r="A74" s="18"/>
      <c r="B74" s="19"/>
      <c r="C74" s="20" t="s">
        <v>39</v>
      </c>
      <c r="D74" s="20" t="s">
        <v>40</v>
      </c>
      <c r="E74" s="20"/>
      <c r="F74" s="21"/>
      <c r="G74" s="22"/>
      <c r="H74" s="22"/>
      <c r="I74" s="21"/>
    </row>
    <row r="75" spans="1:9" ht="33" customHeight="1" thickBot="1" x14ac:dyDescent="0.3">
      <c r="A75" s="41">
        <v>8</v>
      </c>
      <c r="B75" s="42" t="s">
        <v>27</v>
      </c>
      <c r="C75" s="43" t="s">
        <v>41</v>
      </c>
      <c r="D75" s="43" t="s">
        <v>42</v>
      </c>
      <c r="E75" s="43" t="s">
        <v>43</v>
      </c>
      <c r="F75" s="44">
        <v>0</v>
      </c>
      <c r="G75" s="45"/>
      <c r="H75" s="45"/>
      <c r="I75" s="45"/>
    </row>
    <row r="76" spans="1:9" ht="36" customHeight="1" thickBot="1" x14ac:dyDescent="0.3">
      <c r="A76" s="24">
        <v>0</v>
      </c>
      <c r="B76" s="25" t="s">
        <v>27</v>
      </c>
      <c r="C76" s="26" t="s">
        <v>44</v>
      </c>
      <c r="D76" s="26" t="s">
        <v>45</v>
      </c>
      <c r="E76" s="26" t="s">
        <v>43</v>
      </c>
      <c r="F76" s="27">
        <v>0</v>
      </c>
      <c r="G76" s="28"/>
      <c r="H76" s="45"/>
      <c r="I76" s="45"/>
    </row>
    <row r="77" spans="1:9" ht="30.75" customHeight="1" thickBot="1" x14ac:dyDescent="0.3">
      <c r="A77" s="24">
        <v>19</v>
      </c>
      <c r="B77" s="25" t="s">
        <v>27</v>
      </c>
      <c r="C77" s="26" t="s">
        <v>46</v>
      </c>
      <c r="D77" s="26" t="s">
        <v>47</v>
      </c>
      <c r="E77" s="26" t="s">
        <v>43</v>
      </c>
      <c r="F77" s="27">
        <f>F51</f>
        <v>370.07999999999987</v>
      </c>
      <c r="G77" s="28"/>
      <c r="H77" s="45"/>
      <c r="I77" s="45"/>
    </row>
    <row r="78" spans="1:9" ht="24" thickBot="1" x14ac:dyDescent="0.3">
      <c r="A78" s="41">
        <v>0</v>
      </c>
      <c r="B78" s="42" t="s">
        <v>48</v>
      </c>
      <c r="C78" s="43" t="s">
        <v>49</v>
      </c>
      <c r="D78" s="43" t="s">
        <v>50</v>
      </c>
      <c r="E78" s="43" t="s">
        <v>1</v>
      </c>
      <c r="F78" s="44">
        <f>I67</f>
        <v>0</v>
      </c>
      <c r="G78" s="45"/>
      <c r="H78" s="45"/>
      <c r="I78" s="45"/>
    </row>
    <row r="79" spans="1:9" ht="17.25" customHeight="1" thickBot="1" x14ac:dyDescent="0.3">
      <c r="A79" s="24">
        <v>0</v>
      </c>
      <c r="B79" s="25" t="s">
        <v>48</v>
      </c>
      <c r="C79" s="26" t="s">
        <v>51</v>
      </c>
      <c r="D79" s="26" t="s">
        <v>52</v>
      </c>
      <c r="E79" s="26" t="s">
        <v>1</v>
      </c>
      <c r="F79" s="27">
        <f>F78</f>
        <v>0</v>
      </c>
      <c r="G79" s="28"/>
      <c r="H79" s="45"/>
      <c r="I79" s="45"/>
    </row>
    <row r="80" spans="1:9" ht="25.5" customHeight="1" thickBot="1" x14ac:dyDescent="0.3">
      <c r="A80" s="24">
        <v>17</v>
      </c>
      <c r="B80" s="25" t="s">
        <v>48</v>
      </c>
      <c r="C80" s="26" t="s">
        <v>53</v>
      </c>
      <c r="D80" s="26" t="s">
        <v>54</v>
      </c>
      <c r="E80" s="26" t="s">
        <v>1</v>
      </c>
      <c r="F80" s="27">
        <f>F78*4</f>
        <v>0</v>
      </c>
      <c r="G80" s="28"/>
      <c r="H80" s="45"/>
      <c r="I80" s="45"/>
    </row>
    <row r="81" spans="1:9" ht="29.25" customHeight="1" thickBot="1" x14ac:dyDescent="0.3">
      <c r="A81" s="24">
        <v>0</v>
      </c>
      <c r="B81" s="25" t="s">
        <v>27</v>
      </c>
      <c r="C81" s="26" t="s">
        <v>55</v>
      </c>
      <c r="D81" s="26" t="s">
        <v>56</v>
      </c>
      <c r="E81" s="26" t="s">
        <v>1</v>
      </c>
      <c r="F81" s="27">
        <f>F78</f>
        <v>0</v>
      </c>
      <c r="G81" s="28"/>
      <c r="H81" s="45"/>
      <c r="I81" s="45"/>
    </row>
    <row r="82" spans="1:9" ht="24.75" customHeight="1" thickBot="1" x14ac:dyDescent="0.3">
      <c r="A82" s="24">
        <v>18</v>
      </c>
      <c r="B82" s="25" t="s">
        <v>27</v>
      </c>
      <c r="C82" s="26" t="s">
        <v>57</v>
      </c>
      <c r="D82" s="26" t="s">
        <v>58</v>
      </c>
      <c r="E82" s="26" t="s">
        <v>1</v>
      </c>
      <c r="F82" s="27">
        <f>F78*30</f>
        <v>0</v>
      </c>
      <c r="G82" s="28"/>
      <c r="H82" s="45"/>
      <c r="I82" s="45"/>
    </row>
    <row r="83" spans="1:9" ht="22.5" customHeight="1" thickBot="1" x14ac:dyDescent="0.3">
      <c r="A83" s="35">
        <v>0</v>
      </c>
      <c r="B83" s="36" t="s">
        <v>27</v>
      </c>
      <c r="C83" s="37" t="s">
        <v>59</v>
      </c>
      <c r="D83" s="37" t="s">
        <v>60</v>
      </c>
      <c r="E83" s="37" t="s">
        <v>1</v>
      </c>
      <c r="F83" s="38">
        <f>F78</f>
        <v>0</v>
      </c>
      <c r="G83" s="39"/>
      <c r="H83" s="45"/>
      <c r="I83" s="45"/>
    </row>
    <row r="84" spans="1:9" ht="15.75" thickBot="1" x14ac:dyDescent="0.3">
      <c r="A84" s="18"/>
      <c r="B84" s="19"/>
      <c r="C84" s="20" t="s">
        <v>61</v>
      </c>
      <c r="D84" s="20" t="s">
        <v>62</v>
      </c>
      <c r="E84" s="20"/>
      <c r="F84" s="21"/>
      <c r="G84" s="22"/>
      <c r="H84" s="22"/>
      <c r="I84" s="21"/>
    </row>
    <row r="85" spans="1:9" ht="24" customHeight="1" thickBot="1" x14ac:dyDescent="0.3">
      <c r="A85" s="46">
        <v>0</v>
      </c>
      <c r="B85" s="47" t="s">
        <v>27</v>
      </c>
      <c r="C85" s="48" t="s">
        <v>63</v>
      </c>
      <c r="D85" s="48" t="s">
        <v>64</v>
      </c>
      <c r="E85" s="48" t="s">
        <v>1</v>
      </c>
      <c r="F85" s="49">
        <f>I70+I71+I72+I73</f>
        <v>0</v>
      </c>
      <c r="G85" s="50"/>
      <c r="H85" s="50"/>
      <c r="I85" s="51"/>
    </row>
    <row r="86" spans="1:9" x14ac:dyDescent="0.25">
      <c r="A86" s="52"/>
      <c r="B86" s="53"/>
      <c r="C86" s="54"/>
      <c r="D86" s="54" t="s">
        <v>65</v>
      </c>
      <c r="E86" s="54"/>
      <c r="F86" s="55"/>
      <c r="G86" s="56"/>
      <c r="H86" s="56"/>
      <c r="I86" s="55"/>
    </row>
    <row r="87" spans="1:9" x14ac:dyDescent="0.25">
      <c r="A87" s="57"/>
      <c r="B87" s="58"/>
      <c r="C87" s="59"/>
      <c r="D87" s="59"/>
      <c r="E87" s="59"/>
      <c r="F87" s="60"/>
      <c r="G87" s="61"/>
      <c r="H87" s="61"/>
      <c r="I87" s="60"/>
    </row>
    <row r="88" spans="1:9" x14ac:dyDescent="0.25">
      <c r="A88" s="52"/>
      <c r="B88" s="53"/>
      <c r="C88" s="54"/>
      <c r="D88" s="54" t="s">
        <v>66</v>
      </c>
      <c r="E88" s="54"/>
      <c r="F88" s="55"/>
      <c r="G88" s="56"/>
      <c r="H88" s="56"/>
      <c r="I88" s="55"/>
    </row>
    <row r="89" spans="1:9" x14ac:dyDescent="0.25">
      <c r="E89"/>
    </row>
    <row r="90" spans="1:9" x14ac:dyDescent="0.25">
      <c r="B90" s="5"/>
      <c r="C90" s="5"/>
      <c r="D90" s="5"/>
    </row>
    <row r="91" spans="1:9" x14ac:dyDescent="0.25">
      <c r="B91" s="5"/>
      <c r="C91" s="5"/>
      <c r="D91" s="5"/>
    </row>
    <row r="92" spans="1:9" x14ac:dyDescent="0.25">
      <c r="B92" s="5"/>
      <c r="C92" s="5"/>
      <c r="D92" s="5"/>
    </row>
    <row r="93" spans="1:9" x14ac:dyDescent="0.25">
      <c r="B93" s="5"/>
      <c r="C93" s="5"/>
      <c r="D93" s="5"/>
    </row>
    <row r="94" spans="1:9" x14ac:dyDescent="0.25">
      <c r="B94" s="5"/>
      <c r="C94" s="5"/>
      <c r="D94" s="5"/>
    </row>
    <row r="95" spans="1:9" x14ac:dyDescent="0.25">
      <c r="B95" s="5"/>
      <c r="C95" s="5"/>
      <c r="D95" s="5"/>
    </row>
    <row r="96" spans="1:9" x14ac:dyDescent="0.25">
      <c r="B96" s="5"/>
      <c r="C96" s="5"/>
      <c r="D96" s="5"/>
    </row>
    <row r="97" spans="2:4" x14ac:dyDescent="0.25">
      <c r="B97" s="5"/>
      <c r="C97" s="5"/>
      <c r="D97" s="5"/>
    </row>
    <row r="98" spans="2:4" x14ac:dyDescent="0.25">
      <c r="B98" s="5"/>
      <c r="C98" s="5"/>
      <c r="D98" s="5"/>
    </row>
    <row r="99" spans="2:4" x14ac:dyDescent="0.25">
      <c r="B99" s="5"/>
      <c r="C99" s="5"/>
      <c r="D99" s="5"/>
    </row>
    <row r="100" spans="2:4" x14ac:dyDescent="0.25">
      <c r="B100" s="5"/>
      <c r="C100" s="5"/>
      <c r="D100" s="5"/>
    </row>
    <row r="101" spans="2:4" x14ac:dyDescent="0.25">
      <c r="B101" s="5"/>
      <c r="C101" s="5"/>
      <c r="D101" s="5"/>
    </row>
    <row r="102" spans="2:4" x14ac:dyDescent="0.25">
      <c r="B102" s="5"/>
      <c r="C102" s="5"/>
      <c r="D102" s="5"/>
    </row>
    <row r="103" spans="2:4" x14ac:dyDescent="0.25">
      <c r="B103" s="5"/>
      <c r="C103" s="5"/>
      <c r="D103" s="5"/>
    </row>
    <row r="104" spans="2:4" x14ac:dyDescent="0.25">
      <c r="B104" s="5"/>
      <c r="C104" s="5"/>
      <c r="D104" s="5"/>
    </row>
    <row r="105" spans="2:4" x14ac:dyDescent="0.25">
      <c r="B105" s="5"/>
      <c r="C105" s="5"/>
      <c r="D105" s="5"/>
    </row>
    <row r="106" spans="2:4" x14ac:dyDescent="0.25">
      <c r="B106" s="5"/>
      <c r="C106" s="5"/>
      <c r="D106" s="5"/>
    </row>
    <row r="107" spans="2:4" x14ac:dyDescent="0.25">
      <c r="B107" s="5"/>
      <c r="C107" s="5"/>
      <c r="D107" s="5"/>
    </row>
    <row r="108" spans="2:4" x14ac:dyDescent="0.25">
      <c r="B108" s="5"/>
      <c r="C108" s="5"/>
      <c r="D108" s="5"/>
    </row>
    <row r="109" spans="2:4" x14ac:dyDescent="0.25">
      <c r="B109" s="5"/>
      <c r="C109" s="5"/>
      <c r="D109" s="5"/>
    </row>
    <row r="110" spans="2:4" x14ac:dyDescent="0.25">
      <c r="B110" s="5"/>
      <c r="C110" s="5"/>
      <c r="D110" s="5"/>
    </row>
    <row r="111" spans="2:4" x14ac:dyDescent="0.25">
      <c r="B111" s="5"/>
      <c r="C111" s="5"/>
      <c r="D111" s="5"/>
    </row>
    <row r="112" spans="2:4" x14ac:dyDescent="0.25">
      <c r="B112" s="5"/>
      <c r="C112" s="5"/>
      <c r="D112" s="5"/>
    </row>
    <row r="113" spans="2:4" x14ac:dyDescent="0.25">
      <c r="B113" s="5"/>
      <c r="C113" s="5"/>
      <c r="D113" s="5"/>
    </row>
    <row r="114" spans="2:4" x14ac:dyDescent="0.25">
      <c r="B114" s="5"/>
      <c r="C114" s="5"/>
      <c r="D114" s="5"/>
    </row>
    <row r="115" spans="2:4" x14ac:dyDescent="0.25">
      <c r="B115" s="5"/>
      <c r="C115" s="5"/>
      <c r="D115" s="5"/>
    </row>
    <row r="116" spans="2:4" x14ac:dyDescent="0.25">
      <c r="B116" s="5"/>
      <c r="C116" s="5"/>
      <c r="D116" s="5"/>
    </row>
    <row r="117" spans="2:4" x14ac:dyDescent="0.25">
      <c r="B117" s="5"/>
      <c r="C117" s="5"/>
      <c r="D117" s="5"/>
    </row>
    <row r="118" spans="2:4" x14ac:dyDescent="0.25">
      <c r="B118" s="5"/>
      <c r="C118" s="5"/>
      <c r="D118" s="5"/>
    </row>
    <row r="119" spans="2:4" x14ac:dyDescent="0.25">
      <c r="B119" s="5"/>
      <c r="C119" s="5"/>
      <c r="D119" s="5"/>
    </row>
    <row r="120" spans="2:4" x14ac:dyDescent="0.25">
      <c r="B120" s="5"/>
      <c r="C120" s="5"/>
      <c r="D120" s="5"/>
    </row>
    <row r="121" spans="2:4" x14ac:dyDescent="0.25">
      <c r="B121" s="5"/>
      <c r="C121" s="5"/>
      <c r="D121" s="5"/>
    </row>
    <row r="122" spans="2:4" x14ac:dyDescent="0.25">
      <c r="B122" s="5"/>
      <c r="C122" s="5"/>
      <c r="D122" s="5"/>
    </row>
    <row r="123" spans="2:4" x14ac:dyDescent="0.25">
      <c r="B123" s="5"/>
      <c r="C123" s="5"/>
      <c r="D123" s="5"/>
    </row>
    <row r="124" spans="2:4" x14ac:dyDescent="0.25">
      <c r="B124" s="5"/>
      <c r="C124" s="5"/>
      <c r="D124" s="5"/>
    </row>
    <row r="125" spans="2:4" x14ac:dyDescent="0.25">
      <c r="B125" s="5"/>
      <c r="C125" s="5"/>
      <c r="D125" s="5"/>
    </row>
    <row r="126" spans="2:4" x14ac:dyDescent="0.25">
      <c r="B126" s="5"/>
      <c r="C126" s="5"/>
      <c r="D126" s="5"/>
    </row>
    <row r="127" spans="2:4" x14ac:dyDescent="0.25">
      <c r="B127" s="5"/>
      <c r="C127" s="5"/>
      <c r="D127" s="5"/>
    </row>
    <row r="128" spans="2:4" x14ac:dyDescent="0.25">
      <c r="B128" s="5"/>
      <c r="C128" s="5"/>
      <c r="D128" s="5"/>
    </row>
    <row r="129" spans="2:4" x14ac:dyDescent="0.25">
      <c r="B129" s="5"/>
      <c r="C129" s="5"/>
      <c r="D129" s="5"/>
    </row>
    <row r="130" spans="2:4" x14ac:dyDescent="0.25">
      <c r="B130" s="5"/>
      <c r="C130" s="5"/>
      <c r="D130" s="5"/>
    </row>
    <row r="131" spans="2:4" x14ac:dyDescent="0.25">
      <c r="B131" s="5"/>
      <c r="C131" s="5"/>
      <c r="D131" s="5"/>
    </row>
    <row r="132" spans="2:4" x14ac:dyDescent="0.25">
      <c r="B132" s="5"/>
      <c r="C132" s="5"/>
      <c r="D132" s="5"/>
    </row>
    <row r="133" spans="2:4" x14ac:dyDescent="0.25">
      <c r="B133" s="5"/>
      <c r="C133" s="5"/>
      <c r="D133" s="5"/>
    </row>
    <row r="134" spans="2:4" x14ac:dyDescent="0.25">
      <c r="B134" s="5"/>
      <c r="C134" s="5"/>
      <c r="D134" s="5"/>
    </row>
    <row r="135" spans="2:4" x14ac:dyDescent="0.25">
      <c r="B135" s="5"/>
      <c r="C135" s="5"/>
      <c r="D135" s="5"/>
    </row>
    <row r="136" spans="2:4" x14ac:dyDescent="0.25">
      <c r="B136" s="5"/>
      <c r="C136" s="5"/>
      <c r="D136" s="5"/>
    </row>
    <row r="137" spans="2:4" x14ac:dyDescent="0.25">
      <c r="B137" s="5"/>
      <c r="C137" s="5"/>
      <c r="D137" s="5"/>
    </row>
    <row r="138" spans="2:4" x14ac:dyDescent="0.25">
      <c r="B138" s="5"/>
      <c r="C138" s="5"/>
      <c r="D138" s="5"/>
    </row>
    <row r="139" spans="2:4" x14ac:dyDescent="0.25">
      <c r="B139" s="5"/>
      <c r="C139" s="5"/>
      <c r="D139" s="5"/>
    </row>
    <row r="140" spans="2:4" x14ac:dyDescent="0.25">
      <c r="B140" s="5"/>
      <c r="C140" s="5"/>
      <c r="D140" s="5"/>
    </row>
    <row r="141" spans="2:4" x14ac:dyDescent="0.25">
      <c r="B141" s="5"/>
      <c r="C141" s="5"/>
      <c r="D141" s="5"/>
    </row>
    <row r="142" spans="2:4" x14ac:dyDescent="0.25">
      <c r="B142" s="5"/>
      <c r="C142" s="5"/>
      <c r="D142" s="5"/>
    </row>
    <row r="143" spans="2:4" x14ac:dyDescent="0.25">
      <c r="B143" s="5"/>
      <c r="C143" s="5"/>
      <c r="D143" s="5"/>
    </row>
    <row r="144" spans="2:4" x14ac:dyDescent="0.25">
      <c r="B144" s="5"/>
      <c r="C144" s="5"/>
      <c r="D144" s="5"/>
    </row>
    <row r="145" spans="2:4" x14ac:dyDescent="0.25">
      <c r="B145" s="5"/>
      <c r="C145" s="5"/>
      <c r="D145" s="5"/>
    </row>
    <row r="146" spans="2:4" x14ac:dyDescent="0.25">
      <c r="B146" s="5"/>
      <c r="C146" s="5"/>
      <c r="D146" s="5"/>
    </row>
    <row r="147" spans="2:4" x14ac:dyDescent="0.25">
      <c r="B147" s="5"/>
      <c r="C147" s="5"/>
      <c r="D147" s="5"/>
    </row>
    <row r="148" spans="2:4" x14ac:dyDescent="0.25">
      <c r="B148" s="5"/>
      <c r="C148" s="5"/>
      <c r="D148" s="5"/>
    </row>
    <row r="149" spans="2:4" x14ac:dyDescent="0.25">
      <c r="B149" s="5"/>
      <c r="C149" s="5"/>
      <c r="D149" s="5"/>
    </row>
    <row r="150" spans="2:4" x14ac:dyDescent="0.25">
      <c r="B150" s="5"/>
      <c r="C150" s="5"/>
      <c r="D150" s="5"/>
    </row>
    <row r="151" spans="2:4" x14ac:dyDescent="0.25">
      <c r="B151" s="5"/>
      <c r="C151" s="5"/>
      <c r="D151" s="5"/>
    </row>
    <row r="152" spans="2:4" x14ac:dyDescent="0.25">
      <c r="B152" s="5"/>
      <c r="C152" s="5"/>
      <c r="D152" s="5"/>
    </row>
    <row r="153" spans="2:4" x14ac:dyDescent="0.25">
      <c r="B153" s="5"/>
      <c r="C153" s="5"/>
      <c r="D153" s="5"/>
    </row>
    <row r="154" spans="2:4" x14ac:dyDescent="0.25">
      <c r="B154" s="5"/>
      <c r="C154" s="5"/>
      <c r="D154" s="5"/>
    </row>
    <row r="155" spans="2:4" x14ac:dyDescent="0.25">
      <c r="B155" s="5"/>
      <c r="C155" s="5"/>
      <c r="D155" s="5"/>
    </row>
    <row r="156" spans="2:4" x14ac:dyDescent="0.25">
      <c r="B156" s="5"/>
      <c r="C156" s="5"/>
      <c r="D156" s="5"/>
    </row>
    <row r="157" spans="2:4" x14ac:dyDescent="0.25">
      <c r="B157" s="5"/>
      <c r="C157" s="5"/>
      <c r="D157" s="5"/>
    </row>
    <row r="158" spans="2:4" x14ac:dyDescent="0.25">
      <c r="B158" s="5"/>
      <c r="C158" s="5"/>
      <c r="D158" s="5"/>
    </row>
    <row r="159" spans="2:4" x14ac:dyDescent="0.25">
      <c r="B159" s="5"/>
      <c r="C159" s="5"/>
      <c r="D159" s="5"/>
    </row>
    <row r="160" spans="2:4" x14ac:dyDescent="0.25">
      <c r="B160" s="5"/>
      <c r="C160" s="5"/>
      <c r="D160" s="5"/>
    </row>
    <row r="161" spans="2:4" x14ac:dyDescent="0.25">
      <c r="B161" s="5"/>
      <c r="C161" s="5"/>
      <c r="D161" s="5"/>
    </row>
    <row r="162" spans="2:4" x14ac:dyDescent="0.25">
      <c r="B162" s="5"/>
      <c r="C162" s="5"/>
      <c r="D162" s="5"/>
    </row>
    <row r="163" spans="2:4" x14ac:dyDescent="0.25">
      <c r="B163" s="5"/>
      <c r="C163" s="5"/>
      <c r="D163" s="5"/>
    </row>
    <row r="164" spans="2:4" x14ac:dyDescent="0.25">
      <c r="B164" s="5"/>
      <c r="C164" s="5"/>
      <c r="D164" s="5"/>
    </row>
    <row r="165" spans="2:4" x14ac:dyDescent="0.25">
      <c r="B165" s="5"/>
      <c r="C165" s="5"/>
      <c r="D165" s="5"/>
    </row>
    <row r="166" spans="2:4" x14ac:dyDescent="0.25">
      <c r="B166" s="5"/>
      <c r="C166" s="5"/>
      <c r="D166" s="5"/>
    </row>
    <row r="167" spans="2:4" x14ac:dyDescent="0.25">
      <c r="B167" s="5"/>
      <c r="C167" s="5"/>
      <c r="D167" s="5"/>
    </row>
    <row r="168" spans="2:4" x14ac:dyDescent="0.25">
      <c r="B168" s="5"/>
      <c r="C168" s="5"/>
      <c r="D168" s="5"/>
    </row>
    <row r="169" spans="2:4" x14ac:dyDescent="0.25">
      <c r="B169" s="5"/>
      <c r="C169" s="5"/>
      <c r="D169" s="5"/>
    </row>
    <row r="170" spans="2:4" x14ac:dyDescent="0.25">
      <c r="B170" s="5"/>
      <c r="C170" s="5"/>
      <c r="D170" s="5"/>
    </row>
    <row r="171" spans="2:4" x14ac:dyDescent="0.25">
      <c r="B171" s="5"/>
      <c r="C171" s="5"/>
      <c r="D171" s="5"/>
    </row>
    <row r="172" spans="2:4" x14ac:dyDescent="0.25">
      <c r="B172" s="5"/>
      <c r="C172" s="5"/>
      <c r="D172" s="5"/>
    </row>
    <row r="173" spans="2:4" x14ac:dyDescent="0.25">
      <c r="B173" s="5"/>
      <c r="C173" s="5"/>
      <c r="D173" s="5"/>
    </row>
    <row r="174" spans="2:4" x14ac:dyDescent="0.25">
      <c r="B174" s="5"/>
      <c r="C174" s="5"/>
      <c r="D174" s="5"/>
    </row>
    <row r="175" spans="2:4" x14ac:dyDescent="0.25">
      <c r="B175" s="5"/>
      <c r="C175" s="5"/>
      <c r="D175" s="5"/>
    </row>
    <row r="176" spans="2:4" x14ac:dyDescent="0.25">
      <c r="B176" s="5"/>
      <c r="C176" s="5"/>
      <c r="D176" s="5"/>
    </row>
    <row r="177" spans="1:12" x14ac:dyDescent="0.25">
      <c r="B177" s="5"/>
      <c r="C177" s="5"/>
      <c r="D177" s="5"/>
    </row>
    <row r="178" spans="1:12" x14ac:dyDescent="0.25">
      <c r="B178" s="5"/>
      <c r="C178" s="5"/>
      <c r="D178" s="5"/>
    </row>
    <row r="179" spans="1:12" x14ac:dyDescent="0.25">
      <c r="B179" s="5"/>
      <c r="C179" s="5"/>
      <c r="D179" s="5"/>
    </row>
    <row r="180" spans="1:12" x14ac:dyDescent="0.25">
      <c r="B180" s="5"/>
      <c r="C180" s="5"/>
      <c r="D180" s="5"/>
    </row>
    <row r="181" spans="1:12" x14ac:dyDescent="0.25">
      <c r="B181" s="5"/>
      <c r="C181" s="5"/>
      <c r="D181" s="5"/>
    </row>
    <row r="182" spans="1:12" ht="19.5" customHeight="1" x14ac:dyDescent="0.25">
      <c r="B182" s="5"/>
      <c r="C182" s="5"/>
      <c r="D182" s="5"/>
    </row>
    <row r="183" spans="1:12" x14ac:dyDescent="0.25">
      <c r="B183" s="5"/>
      <c r="C183" s="5"/>
      <c r="D183" s="5"/>
    </row>
    <row r="184" spans="1:12" x14ac:dyDescent="0.25">
      <c r="B184" s="5"/>
      <c r="C184" s="5"/>
      <c r="D184" s="5"/>
    </row>
    <row r="185" spans="1:12" s="6" customFormat="1" ht="18.75" x14ac:dyDescent="0.3">
      <c r="A185"/>
      <c r="B185" s="5"/>
      <c r="C185" s="5"/>
      <c r="D185" s="5"/>
      <c r="E185" s="11"/>
      <c r="L185" s="7"/>
    </row>
    <row r="186" spans="1:12" x14ac:dyDescent="0.25">
      <c r="B186" s="5"/>
      <c r="C186" s="5"/>
      <c r="D186" s="5"/>
    </row>
    <row r="187" spans="1:12" x14ac:dyDescent="0.25">
      <c r="B187" s="5"/>
      <c r="C187" s="5"/>
      <c r="D187" s="5"/>
    </row>
    <row r="188" spans="1:12" x14ac:dyDescent="0.25">
      <c r="B188" s="5"/>
      <c r="C188" s="5"/>
      <c r="D188" s="5"/>
    </row>
    <row r="189" spans="1:12" x14ac:dyDescent="0.25">
      <c r="B189" s="5"/>
      <c r="C189" s="5"/>
      <c r="D189" s="5"/>
    </row>
    <row r="190" spans="1:12" x14ac:dyDescent="0.25">
      <c r="B190" s="5"/>
      <c r="C190" s="5"/>
      <c r="D190" s="5"/>
    </row>
    <row r="191" spans="1:12" x14ac:dyDescent="0.25">
      <c r="B191" s="5"/>
      <c r="C191" s="5"/>
      <c r="D191" s="5"/>
    </row>
    <row r="192" spans="1:12" x14ac:dyDescent="0.25">
      <c r="B192" s="5"/>
      <c r="C192" s="5"/>
      <c r="D192" s="5"/>
    </row>
    <row r="193" spans="2:4" x14ac:dyDescent="0.25">
      <c r="B193" s="5"/>
      <c r="C193" s="5"/>
      <c r="D193" s="5"/>
    </row>
    <row r="194" spans="2:4" x14ac:dyDescent="0.25">
      <c r="B194" s="5"/>
      <c r="C194" s="5"/>
      <c r="D194" s="5"/>
    </row>
    <row r="195" spans="2:4" x14ac:dyDescent="0.25">
      <c r="B195" s="5"/>
      <c r="C195" s="5"/>
      <c r="D195" s="5"/>
    </row>
    <row r="196" spans="2:4" x14ac:dyDescent="0.25">
      <c r="B196" s="5"/>
      <c r="C196" s="5"/>
      <c r="D196" s="5"/>
    </row>
    <row r="197" spans="2:4" x14ac:dyDescent="0.25">
      <c r="B197" s="5"/>
      <c r="C197" s="5"/>
      <c r="D197" s="5"/>
    </row>
    <row r="198" spans="2:4" x14ac:dyDescent="0.25">
      <c r="B198" s="5"/>
      <c r="C198" s="5"/>
      <c r="D198" s="5"/>
    </row>
    <row r="199" spans="2:4" x14ac:dyDescent="0.25">
      <c r="B199" s="5"/>
      <c r="C199" s="5"/>
      <c r="D199" s="5"/>
    </row>
    <row r="200" spans="2:4" x14ac:dyDescent="0.25">
      <c r="B200" s="5"/>
      <c r="C200" s="5"/>
      <c r="D200" s="5"/>
    </row>
    <row r="201" spans="2:4" x14ac:dyDescent="0.25">
      <c r="B201" s="5"/>
      <c r="C201" s="5"/>
      <c r="D201" s="5"/>
    </row>
    <row r="202" spans="2:4" x14ac:dyDescent="0.25">
      <c r="B202" s="5"/>
      <c r="C202" s="5"/>
      <c r="D202" s="5"/>
    </row>
    <row r="203" spans="2:4" x14ac:dyDescent="0.25">
      <c r="B203" s="5"/>
      <c r="C203" s="5"/>
      <c r="D203" s="5"/>
    </row>
    <row r="204" spans="2:4" x14ac:dyDescent="0.25">
      <c r="B204" s="5"/>
      <c r="C204" s="5"/>
      <c r="D204" s="5"/>
    </row>
    <row r="205" spans="2:4" x14ac:dyDescent="0.25">
      <c r="B205" s="5"/>
      <c r="C205" s="5"/>
      <c r="D205" s="5"/>
    </row>
    <row r="206" spans="2:4" x14ac:dyDescent="0.25">
      <c r="B206" s="5"/>
      <c r="C206" s="5"/>
      <c r="D206" s="5"/>
    </row>
    <row r="207" spans="2:4" x14ac:dyDescent="0.25">
      <c r="B207" s="5"/>
      <c r="C207" s="5"/>
      <c r="D207" s="5"/>
    </row>
    <row r="208" spans="2:4" x14ac:dyDescent="0.25">
      <c r="B208" s="5"/>
      <c r="C208" s="5"/>
      <c r="D208" s="5"/>
    </row>
    <row r="209" spans="2:4" x14ac:dyDescent="0.25">
      <c r="B209" s="5"/>
      <c r="C209" s="5"/>
      <c r="D209" s="5"/>
    </row>
    <row r="210" spans="2:4" x14ac:dyDescent="0.25">
      <c r="B210" s="5"/>
      <c r="C210" s="5"/>
      <c r="D210" s="5"/>
    </row>
    <row r="211" spans="2:4" x14ac:dyDescent="0.25">
      <c r="B211" s="5"/>
      <c r="C211" s="5"/>
      <c r="D211" s="5"/>
    </row>
    <row r="212" spans="2:4" x14ac:dyDescent="0.25">
      <c r="B212" s="5"/>
      <c r="C212" s="5"/>
      <c r="D212" s="5"/>
    </row>
    <row r="213" spans="2:4" x14ac:dyDescent="0.25">
      <c r="B213" s="5"/>
      <c r="C213" s="5"/>
      <c r="D213" s="5"/>
    </row>
    <row r="214" spans="2:4" x14ac:dyDescent="0.25">
      <c r="B214" s="5"/>
      <c r="C214" s="5"/>
      <c r="D214" s="5"/>
    </row>
    <row r="215" spans="2:4" x14ac:dyDescent="0.25">
      <c r="B215" s="5"/>
      <c r="C215" s="5"/>
      <c r="D215" s="5"/>
    </row>
    <row r="216" spans="2:4" x14ac:dyDescent="0.25">
      <c r="B216" s="5"/>
      <c r="C216" s="5"/>
      <c r="D216" s="5"/>
    </row>
    <row r="217" spans="2:4" x14ac:dyDescent="0.25">
      <c r="B217" s="5"/>
      <c r="C217" s="5"/>
      <c r="D217" s="5"/>
    </row>
    <row r="218" spans="2:4" x14ac:dyDescent="0.25">
      <c r="B218" s="5"/>
      <c r="C218" s="5"/>
      <c r="D218" s="5"/>
    </row>
    <row r="219" spans="2:4" x14ac:dyDescent="0.25">
      <c r="B219" s="5"/>
      <c r="C219" s="5"/>
      <c r="D219" s="5"/>
    </row>
    <row r="220" spans="2:4" x14ac:dyDescent="0.25">
      <c r="B220" s="5"/>
      <c r="C220" s="5"/>
      <c r="D220" s="5"/>
    </row>
    <row r="221" spans="2:4" x14ac:dyDescent="0.25">
      <c r="B221" s="5"/>
      <c r="C221" s="5"/>
      <c r="D221" s="5"/>
    </row>
    <row r="222" spans="2:4" x14ac:dyDescent="0.25">
      <c r="B222" s="5"/>
      <c r="C222" s="5"/>
      <c r="D222" s="5"/>
    </row>
    <row r="223" spans="2:4" x14ac:dyDescent="0.25">
      <c r="B223" s="5"/>
      <c r="C223" s="5"/>
      <c r="D223" s="5"/>
    </row>
    <row r="224" spans="2:4" x14ac:dyDescent="0.25">
      <c r="B224" s="5"/>
      <c r="C224" s="5"/>
      <c r="D224" s="5"/>
    </row>
    <row r="225" spans="2:4" x14ac:dyDescent="0.25">
      <c r="B225" s="5"/>
      <c r="C225" s="5"/>
      <c r="D225" s="5"/>
    </row>
    <row r="226" spans="2:4" x14ac:dyDescent="0.25">
      <c r="B226" s="5"/>
      <c r="C226" s="5"/>
      <c r="D226" s="5"/>
    </row>
    <row r="227" spans="2:4" x14ac:dyDescent="0.25">
      <c r="B227" s="5"/>
      <c r="C227" s="5"/>
      <c r="D227" s="5"/>
    </row>
    <row r="228" spans="2:4" x14ac:dyDescent="0.25">
      <c r="B228" s="5"/>
      <c r="C228" s="5"/>
      <c r="D228" s="5"/>
    </row>
    <row r="229" spans="2:4" x14ac:dyDescent="0.25">
      <c r="B229" s="5"/>
      <c r="C229" s="5"/>
      <c r="D229" s="5"/>
    </row>
    <row r="230" spans="2:4" x14ac:dyDescent="0.25">
      <c r="B230" s="5"/>
      <c r="C230" s="5"/>
      <c r="D230" s="5"/>
    </row>
    <row r="231" spans="2:4" x14ac:dyDescent="0.25">
      <c r="B231" s="5"/>
      <c r="C231" s="5"/>
      <c r="D231" s="5"/>
    </row>
    <row r="232" spans="2:4" x14ac:dyDescent="0.25">
      <c r="B232" s="5"/>
      <c r="C232" s="5"/>
      <c r="D232" s="5"/>
    </row>
    <row r="233" spans="2:4" x14ac:dyDescent="0.25">
      <c r="B233" s="5"/>
      <c r="C233" s="5"/>
      <c r="D233" s="5"/>
    </row>
    <row r="234" spans="2:4" x14ac:dyDescent="0.25">
      <c r="B234" s="5"/>
      <c r="C234" s="5"/>
      <c r="D234" s="5"/>
    </row>
    <row r="235" spans="2:4" x14ac:dyDescent="0.25">
      <c r="B235" s="5"/>
      <c r="C235" s="5"/>
      <c r="D235" s="5"/>
    </row>
    <row r="236" spans="2:4" x14ac:dyDescent="0.25">
      <c r="B236" s="5"/>
      <c r="C236" s="5"/>
      <c r="D236" s="5"/>
    </row>
    <row r="237" spans="2:4" x14ac:dyDescent="0.25">
      <c r="B237" s="5"/>
      <c r="C237" s="5"/>
      <c r="D237" s="5"/>
    </row>
    <row r="238" spans="2:4" x14ac:dyDescent="0.25">
      <c r="B238" s="5"/>
      <c r="C238" s="5"/>
      <c r="D238" s="5"/>
    </row>
    <row r="239" spans="2:4" x14ac:dyDescent="0.25">
      <c r="B239" s="5"/>
      <c r="C239" s="5"/>
      <c r="D239" s="5"/>
    </row>
    <row r="240" spans="2:4" x14ac:dyDescent="0.25">
      <c r="B240" s="5"/>
      <c r="C240" s="5"/>
      <c r="D240" s="5"/>
    </row>
    <row r="241" spans="2:7" x14ac:dyDescent="0.25">
      <c r="B241" s="5"/>
      <c r="C241" s="5"/>
      <c r="D241" s="5"/>
    </row>
    <row r="242" spans="2:7" x14ac:dyDescent="0.25">
      <c r="B242" s="5"/>
      <c r="C242" s="5"/>
      <c r="D242" s="5"/>
    </row>
    <row r="243" spans="2:7" x14ac:dyDescent="0.25">
      <c r="B243" s="5"/>
      <c r="C243" s="5"/>
      <c r="D243" s="5"/>
    </row>
    <row r="244" spans="2:7" x14ac:dyDescent="0.25">
      <c r="B244" s="5"/>
      <c r="C244" s="5"/>
      <c r="D244" s="5"/>
      <c r="G244" s="5"/>
    </row>
    <row r="245" spans="2:7" x14ac:dyDescent="0.25">
      <c r="B245" s="5"/>
      <c r="C245" s="5"/>
      <c r="D245" s="5"/>
      <c r="G245" s="5"/>
    </row>
    <row r="246" spans="2:7" x14ac:dyDescent="0.25">
      <c r="B246" s="5"/>
      <c r="C246" s="5"/>
      <c r="D246" s="5"/>
      <c r="G246" s="5"/>
    </row>
    <row r="247" spans="2:7" x14ac:dyDescent="0.25">
      <c r="B247" s="5"/>
      <c r="C247" s="5"/>
      <c r="D247" s="5"/>
    </row>
    <row r="248" spans="2:7" x14ac:dyDescent="0.25">
      <c r="B248" s="5"/>
      <c r="C248" s="5"/>
      <c r="D248" s="5"/>
    </row>
    <row r="249" spans="2:7" x14ac:dyDescent="0.25">
      <c r="B249" s="5"/>
      <c r="C249" s="5"/>
      <c r="D249" s="5"/>
    </row>
    <row r="250" spans="2:7" x14ac:dyDescent="0.25">
      <c r="B250" s="5"/>
      <c r="C250" s="5"/>
      <c r="D250" s="5"/>
    </row>
    <row r="251" spans="2:7" x14ac:dyDescent="0.25">
      <c r="B251" s="5"/>
      <c r="C251" s="5"/>
      <c r="D251" s="5"/>
    </row>
    <row r="252" spans="2:7" x14ac:dyDescent="0.25">
      <c r="B252" s="5"/>
      <c r="C252" s="5"/>
      <c r="D252" s="5"/>
    </row>
    <row r="253" spans="2:7" x14ac:dyDescent="0.25">
      <c r="B253" s="5"/>
      <c r="C253" s="5"/>
      <c r="D253" s="5"/>
    </row>
    <row r="254" spans="2:7" x14ac:dyDescent="0.25">
      <c r="B254" s="5"/>
      <c r="C254" s="5"/>
      <c r="D254" s="5"/>
    </row>
    <row r="255" spans="2:7" x14ac:dyDescent="0.25">
      <c r="B255" s="5"/>
      <c r="C255" s="5"/>
      <c r="D255" s="5"/>
    </row>
    <row r="256" spans="2:7" x14ac:dyDescent="0.25">
      <c r="B256" s="5"/>
      <c r="C256" s="5"/>
      <c r="D256" s="5"/>
    </row>
    <row r="257" spans="2:5" x14ac:dyDescent="0.25">
      <c r="B257" s="5"/>
      <c r="C257" s="5"/>
      <c r="D257" s="5"/>
    </row>
    <row r="258" spans="2:5" x14ac:dyDescent="0.25">
      <c r="B258" s="5"/>
      <c r="C258" s="5"/>
      <c r="D258" s="5"/>
    </row>
    <row r="259" spans="2:5" x14ac:dyDescent="0.25">
      <c r="B259" s="5"/>
      <c r="C259" s="5"/>
      <c r="D259" s="5"/>
    </row>
    <row r="260" spans="2:5" x14ac:dyDescent="0.25">
      <c r="B260" s="5"/>
      <c r="C260" s="5"/>
      <c r="D260" s="5"/>
    </row>
    <row r="261" spans="2:5" ht="18.75" x14ac:dyDescent="0.3">
      <c r="B261" s="5"/>
      <c r="C261" s="5"/>
      <c r="D261" s="5"/>
      <c r="E261" s="12"/>
    </row>
    <row r="262" spans="2:5" x14ac:dyDescent="0.25">
      <c r="B262" s="5"/>
      <c r="C262" s="5"/>
      <c r="D262" s="5"/>
    </row>
    <row r="263" spans="2:5" x14ac:dyDescent="0.25">
      <c r="B263" s="5"/>
      <c r="C263" s="5"/>
      <c r="D263" s="5"/>
    </row>
    <row r="264" spans="2:5" x14ac:dyDescent="0.25">
      <c r="B264" s="5"/>
      <c r="C264" s="5"/>
      <c r="D264" s="5"/>
    </row>
    <row r="267" spans="2:5" ht="18.75" x14ac:dyDescent="0.3">
      <c r="C267" s="6"/>
    </row>
  </sheetData>
  <mergeCells count="1">
    <mergeCell ref="B2:D2"/>
  </mergeCells>
  <phoneticPr fontId="1" type="noConversion"/>
  <pageMargins left="0.7" right="0.7" top="0.75" bottom="0.75" header="0.3" footer="0.3"/>
  <pageSetup paperSize="9" scale="41" orientation="portrait" verticalDpi="300" r:id="rId1"/>
  <ignoredErrors>
    <ignoredError sqref="D37" formula="1"/>
    <ignoredError sqref="A64:I64 C66:C85 B67:B85" numberStoredAsText="1"/>
    <ignoredError sqref="F67:F8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na Pasekach</vt:lpstr>
      <vt:lpstr>'na Pasekach'!Oblasť_tlače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martin.zelinka</dc:creator>
  <cp:lastModifiedBy>Bednaricova</cp:lastModifiedBy>
  <cp:lastPrinted>2015-08-26T12:27:57Z</cp:lastPrinted>
  <dcterms:created xsi:type="dcterms:W3CDTF">2015-04-15T06:13:37Z</dcterms:created>
  <dcterms:modified xsi:type="dcterms:W3CDTF">2019-11-07T09:05:24Z</dcterms:modified>
</cp:coreProperties>
</file>